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V6" i="5"/>
  <c r="AL10" i="4" s="1"/>
  <c r="U6" i="5"/>
  <c r="T6" i="5"/>
  <c r="S6" i="5"/>
  <c r="AL8" i="4" s="1"/>
  <c r="R6" i="5"/>
  <c r="Q6" i="5"/>
  <c r="P6" i="5"/>
  <c r="O6" i="5"/>
  <c r="I10" i="4" s="1"/>
  <c r="N6" i="5"/>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BB10" i="4"/>
  <c r="AT10" i="4"/>
  <c r="AD10" i="4"/>
  <c r="W10" i="4"/>
  <c r="P10" i="4"/>
  <c r="B10" i="4"/>
  <c r="BB8" i="4"/>
  <c r="AT8" i="4"/>
  <c r="W8" i="4"/>
  <c r="P8" i="4"/>
  <c r="I8" i="4"/>
  <c r="B6" i="4"/>
  <c r="C10" i="5" l="1"/>
  <c r="D10" i="5"/>
  <c r="E10" i="5"/>
  <c r="B10" i="5"/>
</calcChain>
</file>

<file path=xl/sharedStrings.xml><?xml version="1.0" encoding="utf-8"?>
<sst xmlns="http://schemas.openxmlformats.org/spreadsheetml/2006/main" count="323" uniqueCount="123">
  <si>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</si>
  <si>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</si>
  <si>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</si>
  <si>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</si>
  <si>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</si>
  <si>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</si>
  <si>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</si>
  <si>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</si>
  <si>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</si>
  <si>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</si>
  <si>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</si>
  <si>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</si>
  <si>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</si>
  <si>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</si>
  <si>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</si>
  <si>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</si>
  <si>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</si>
  <si>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</si>
  <si>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</si>
  <si>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</si>
  <si>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</si>
  <si>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</si>
  <si>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</si>
  <si>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</si>
  <si>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</si>
  <si>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</si>
  <si>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</si>
  <si>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</si>
  <si>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</si>
  <si>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</si>
  <si>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</si>
  <si>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</si>
  <si>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</si>
  <si>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</si>
  <si>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</si>
  <si>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</si>
  <si>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</si>
  <si>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</si>
  <si>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</si>
  <si>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</si>
  <si>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</si>
  <si>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</si>
  <si>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</si>
  <si>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</si>
  <si>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</si>
  <si>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</si>
  <si>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</si>
  <si>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</si>
  <si>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</si>
  <si>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</si>
  <si>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</si>
  <si>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</si>
  <si>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</si>
  <si>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</si>
  <si>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</si>
  <si>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</si>
  <si>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</si>
  <si>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</si>
  <si>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</si>
  <si>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</si>
  <si>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</si>
  <si>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</si>
  <si>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</si>
  <si>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</si>
  <si>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</si>
  <si>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</si>
  <si>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</si>
  <si>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</si>
  <si>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</si>
  <si>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</si>
  <si>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</si>
  <si>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</si>
  <si>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</si>
  <si>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</si>
  <si>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</si>
  <si>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</si>
  <si>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</si>
  <si>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</si>
  <si>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</si>
  <si>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</si>
  <si>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</si>
  <si>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</si>
  <si>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</si>
  <si>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</si>
  <si>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</si>
  <si>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</si>
  <si>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</si>
  <si>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</si>
  <si>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</si>
  <si>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</si>
  <si>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</si>
  <si>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</si>
  <si>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</si>
  <si>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</si>
  <si>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</si>
  <si>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</si>
  <si>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</si>
  <si>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</si>
  <si>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</si>
  <si>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</si>
  <si>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</si>
  <si>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</si>
  <si>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</si>
  <si>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</si>
  <si>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</si>
  <si>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</si>
  <si>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</si>
  <si>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</si>
  <si>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福岡県　築上町</t>
  </si>
  <si>
    <t>法適用</t>
  </si>
  <si>
    <t>下水道事業</t>
  </si>
  <si>
    <t>農業集落排水</t>
  </si>
  <si>
    <t>F2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</si>
  <si>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</si>
  <si>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</si>
  <si>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</si>
  <si>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</si>
  <si>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</si>
  <si>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</si>
  <si>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その他　自治体職員</t>
    <rPh sb="2" eb="3">
      <t>タ</t>
    </rPh>
    <rPh sb="4" eb="7">
      <t>ジチタイ</t>
    </rPh>
    <rPh sb="7" eb="9">
      <t>ショクイン</t>
    </rPh>
    <phoneticPr fontId="4"/>
  </si>
  <si>
    <t>　経常収支比率は100%以上となっているが、経常収益は使用料収入以外で一般会計からの繰入金に依存している。また、下水道利用が伸びないことから水洗化率や施設利用率も低く、使用料収入も少なくなっている。そのため、経費回収率も低くなっており、経営状況は健全であるとは言いがたく、効率性も低い状況である。
　今後は人口減少や高齢化が進む中ではあるが、下水道利用者を増加させるため普及促進を図り、使用料収入を増加させる必要がある。また、施設の修繕もあり汚水処理費が高額となり、経費回収率や汚水処理原価に影響を及ぼしているため、計画的な修繕が行えるように施設管理を行い、修繕計画等を整備する。</t>
    <rPh sb="1" eb="3">
      <t>ケイジョウ</t>
    </rPh>
    <rPh sb="3" eb="5">
      <t>シュウシ</t>
    </rPh>
    <rPh sb="5" eb="7">
      <t>ヒリツ</t>
    </rPh>
    <rPh sb="12" eb="14">
      <t>イジョウ</t>
    </rPh>
    <rPh sb="22" eb="24">
      <t>ケイジョウ</t>
    </rPh>
    <rPh sb="24" eb="26">
      <t>シュウエキ</t>
    </rPh>
    <rPh sb="27" eb="29">
      <t>シヨウ</t>
    </rPh>
    <rPh sb="29" eb="30">
      <t>リョウ</t>
    </rPh>
    <rPh sb="30" eb="32">
      <t>シュウニュウ</t>
    </rPh>
    <rPh sb="32" eb="34">
      <t>イガイ</t>
    </rPh>
    <rPh sb="35" eb="37">
      <t>イッパン</t>
    </rPh>
    <rPh sb="37" eb="39">
      <t>カイケイ</t>
    </rPh>
    <rPh sb="42" eb="44">
      <t>クリイレ</t>
    </rPh>
    <rPh sb="44" eb="45">
      <t>キン</t>
    </rPh>
    <rPh sb="46" eb="48">
      <t>イゾン</t>
    </rPh>
    <rPh sb="56" eb="58">
      <t>ゲスイ</t>
    </rPh>
    <rPh sb="58" eb="59">
      <t>ドウ</t>
    </rPh>
    <phoneticPr fontId="4"/>
  </si>
  <si>
    <t>　一部水処理施設は改築更新時期が迫っており、機能診断調査や最適化構想を行い、施設を改築更新するのか、施設を統合するのか等を検討中である。
　管渠施設においては、法定耐用年数に近い資産はないが、定期的な点検調査を実施し、適切な管理に努める。</t>
    <rPh sb="1" eb="3">
      <t>イチブ</t>
    </rPh>
    <rPh sb="3" eb="4">
      <t>ミズ</t>
    </rPh>
    <rPh sb="4" eb="6">
      <t>ショリ</t>
    </rPh>
    <rPh sb="6" eb="8">
      <t>シセツ</t>
    </rPh>
    <rPh sb="9" eb="11">
      <t>カイチク</t>
    </rPh>
    <rPh sb="11" eb="13">
      <t>コウシン</t>
    </rPh>
    <rPh sb="13" eb="15">
      <t>ジキ</t>
    </rPh>
    <rPh sb="16" eb="17">
      <t>セマ</t>
    </rPh>
    <rPh sb="22" eb="24">
      <t>キノウ</t>
    </rPh>
    <rPh sb="24" eb="26">
      <t>シンダン</t>
    </rPh>
    <rPh sb="26" eb="28">
      <t>チョウサ</t>
    </rPh>
    <rPh sb="29" eb="32">
      <t>サイテキカ</t>
    </rPh>
    <rPh sb="32" eb="34">
      <t>コウソウ</t>
    </rPh>
    <rPh sb="35" eb="36">
      <t>オコナ</t>
    </rPh>
    <rPh sb="38" eb="40">
      <t>シセツ</t>
    </rPh>
    <rPh sb="41" eb="43">
      <t>カイチク</t>
    </rPh>
    <rPh sb="43" eb="45">
      <t>コウシン</t>
    </rPh>
    <rPh sb="50" eb="52">
      <t>シセツ</t>
    </rPh>
    <rPh sb="53" eb="55">
      <t>トウゴウ</t>
    </rPh>
    <rPh sb="59" eb="60">
      <t>トウ</t>
    </rPh>
    <rPh sb="61" eb="63">
      <t>ケントウ</t>
    </rPh>
    <rPh sb="63" eb="64">
      <t>チュウ</t>
    </rPh>
    <rPh sb="70" eb="71">
      <t>カン</t>
    </rPh>
    <rPh sb="71" eb="72">
      <t>キョ</t>
    </rPh>
    <rPh sb="72" eb="74">
      <t>シセツ</t>
    </rPh>
    <rPh sb="80" eb="82">
      <t>ホウテイ</t>
    </rPh>
    <rPh sb="82" eb="84">
      <t>タイヨウ</t>
    </rPh>
    <rPh sb="84" eb="86">
      <t>ネンスウ</t>
    </rPh>
    <rPh sb="87" eb="88">
      <t>チカ</t>
    </rPh>
    <rPh sb="89" eb="91">
      <t>シサン</t>
    </rPh>
    <rPh sb="96" eb="99">
      <t>テイキテキ</t>
    </rPh>
    <rPh sb="100" eb="102">
      <t>テンケン</t>
    </rPh>
    <rPh sb="102" eb="104">
      <t>チョウサ</t>
    </rPh>
    <rPh sb="105" eb="107">
      <t>ジッシ</t>
    </rPh>
    <rPh sb="109" eb="111">
      <t>テキセツ</t>
    </rPh>
    <rPh sb="112" eb="114">
      <t>カンリ</t>
    </rPh>
    <rPh sb="115" eb="116">
      <t>ツト</t>
    </rPh>
    <phoneticPr fontId="4"/>
  </si>
  <si>
    <t>　現在は経常収支比率が100%以上で黒字経営を保っているものの、使用料収入以外の一般会計からの繰入金に依存しているため、今後は水洗化の促進を図り使用料収入の増加に努めるとともに、汚水処理経費の抑制、削減に努めることが課題である。また、水処理施設の改築更新に合わせ、処理施設の統合や処理区の統合等も視野に入れながら健全な経営が行えるように、計画策定し実施に向け取り組む。</t>
    <rPh sb="1" eb="3">
      <t>ゲンザイ</t>
    </rPh>
    <rPh sb="4" eb="6">
      <t>ケイジョウ</t>
    </rPh>
    <rPh sb="6" eb="8">
      <t>シュウシ</t>
    </rPh>
    <rPh sb="8" eb="10">
      <t>ヒリツ</t>
    </rPh>
    <rPh sb="15" eb="17">
      <t>イジョウ</t>
    </rPh>
    <rPh sb="18" eb="20">
      <t>クロジ</t>
    </rPh>
    <rPh sb="20" eb="22">
      <t>ケイエイ</t>
    </rPh>
    <rPh sb="23" eb="24">
      <t>タモ</t>
    </rPh>
    <rPh sb="32" eb="34">
      <t>シヨウ</t>
    </rPh>
    <rPh sb="34" eb="35">
      <t>リョウ</t>
    </rPh>
    <rPh sb="35" eb="37">
      <t>シュウニュウ</t>
    </rPh>
    <rPh sb="37" eb="39">
      <t>イガイ</t>
    </rPh>
    <rPh sb="40" eb="42">
      <t>イッパン</t>
    </rPh>
    <rPh sb="42" eb="44">
      <t>カイケイ</t>
    </rPh>
    <rPh sb="47" eb="49">
      <t>クリイレ</t>
    </rPh>
    <rPh sb="49" eb="50">
      <t>キン</t>
    </rPh>
    <rPh sb="51" eb="53">
      <t>イゾン</t>
    </rPh>
    <rPh sb="60" eb="62">
      <t>コンゴ</t>
    </rPh>
    <rPh sb="63" eb="65">
      <t>スイセン</t>
    </rPh>
    <rPh sb="65" eb="66">
      <t>カ</t>
    </rPh>
    <rPh sb="67" eb="69">
      <t>ソクシン</t>
    </rPh>
    <rPh sb="70" eb="71">
      <t>ハカ</t>
    </rPh>
    <rPh sb="72" eb="74">
      <t>シヨウ</t>
    </rPh>
    <rPh sb="74" eb="75">
      <t>リョウ</t>
    </rPh>
    <rPh sb="75" eb="77">
      <t>シュウニュウ</t>
    </rPh>
    <rPh sb="78" eb="80">
      <t>ゾウカ</t>
    </rPh>
    <rPh sb="81" eb="82">
      <t>ツト</t>
    </rPh>
    <rPh sb="89" eb="91">
      <t>オスイ</t>
    </rPh>
    <rPh sb="91" eb="93">
      <t>ショリ</t>
    </rPh>
    <rPh sb="93" eb="95">
      <t>ケイヒ</t>
    </rPh>
    <rPh sb="96" eb="98">
      <t>ヨクセイ</t>
    </rPh>
    <rPh sb="99" eb="101">
      <t>サクゲン</t>
    </rPh>
    <rPh sb="102" eb="103">
      <t>ツト</t>
    </rPh>
    <rPh sb="108" eb="110">
      <t>カダイ</t>
    </rPh>
    <rPh sb="117" eb="118">
      <t>ミズ</t>
    </rPh>
    <rPh sb="118" eb="120">
      <t>ショリ</t>
    </rPh>
    <rPh sb="120" eb="122">
      <t>シセツ</t>
    </rPh>
    <rPh sb="123" eb="125">
      <t>カイチク</t>
    </rPh>
    <rPh sb="125" eb="127">
      <t>コウシン</t>
    </rPh>
    <rPh sb="128" eb="129">
      <t>ア</t>
    </rPh>
    <rPh sb="132" eb="134">
      <t>ショリ</t>
    </rPh>
    <rPh sb="134" eb="136">
      <t>シセツ</t>
    </rPh>
    <rPh sb="137" eb="139">
      <t>トウゴウ</t>
    </rPh>
    <rPh sb="140" eb="142">
      <t>ショリ</t>
    </rPh>
    <rPh sb="142" eb="143">
      <t>ク</t>
    </rPh>
    <rPh sb="144" eb="146">
      <t>トウゴウ</t>
    </rPh>
    <rPh sb="146" eb="147">
      <t>トウ</t>
    </rPh>
    <rPh sb="148" eb="150">
      <t>シヤ</t>
    </rPh>
    <rPh sb="151" eb="152">
      <t>イ</t>
    </rPh>
    <rPh sb="156" eb="158">
      <t>ケンゼン</t>
    </rPh>
    <rPh sb="159" eb="161">
      <t>ケイエイ</t>
    </rPh>
    <rPh sb="162" eb="163">
      <t>オコナ</t>
    </rPh>
    <rPh sb="169" eb="171">
      <t>ケイカク</t>
    </rPh>
    <rPh sb="171" eb="173">
      <t>サクテイ</t>
    </rPh>
    <rPh sb="174" eb="176">
      <t>ジッシ</t>
    </rPh>
    <rPh sb="177" eb="178">
      <t>ム</t>
    </rPh>
    <rPh sb="179" eb="180">
      <t>ト</t>
    </rPh>
    <rPh sb="181" eb="182">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</si>
</sst>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81912576"/>
        <c:axId val="8191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2.0499999999999998</c:v>
                </c:pt>
              </c:numCache>
            </c:numRef>
          </c:val>
          <c:smooth val="0"/>
        </c:ser>
        <c:dLbls>
          <c:showLegendKey val="0"/>
          <c:showVal val="0"/>
          <c:showCatName val="0"/>
          <c:showSerName val="0"/>
          <c:showPercent val="0"/>
          <c:showBubbleSize val="0"/>
        </c:dLbls>
        <c:marker val="1"/>
        <c:smooth val="0"/>
        <c:axId val="81912576"/>
        <c:axId val="81914496"/>
      </c:lineChart>
      <c:dateAx>
        <c:axId val="81912576"/>
        <c:scaling>
          <c:orientation val="minMax"/>
        </c:scaling>
        <c:delete val="1"/>
        <c:axPos val="b"/>
        <c:numFmt formatCode="ge" sourceLinked="1"/>
        <c:majorTickMark val="none"/>
        <c:minorTickMark val="none"/>
        <c:tickLblPos val="none"/>
        <c:crossAx val="81914496"/>
        <c:crosses val="autoZero"/>
        <c:auto val="1"/>
        <c:lblOffset val="100"/>
        <c:baseTimeUnit val="years"/>
      </c:dateAx>
      <c:valAx>
        <c:axId val="8191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91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57.25</c:v>
                </c:pt>
              </c:numCache>
            </c:numRef>
          </c:val>
        </c:ser>
        <c:dLbls>
          <c:showLegendKey val="0"/>
          <c:showVal val="0"/>
          <c:showCatName val="0"/>
          <c:showSerName val="0"/>
          <c:showPercent val="0"/>
          <c:showBubbleSize val="0"/>
        </c:dLbls>
        <c:gapWidth val="150"/>
        <c:axId val="94766592"/>
        <c:axId val="9476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60.65</c:v>
                </c:pt>
              </c:numCache>
            </c:numRef>
          </c:val>
          <c:smooth val="0"/>
        </c:ser>
        <c:dLbls>
          <c:showLegendKey val="0"/>
          <c:showVal val="0"/>
          <c:showCatName val="0"/>
          <c:showSerName val="0"/>
          <c:showPercent val="0"/>
          <c:showBubbleSize val="0"/>
        </c:dLbls>
        <c:marker val="1"/>
        <c:smooth val="0"/>
        <c:axId val="94766592"/>
        <c:axId val="94768512"/>
      </c:lineChart>
      <c:dateAx>
        <c:axId val="94766592"/>
        <c:scaling>
          <c:orientation val="minMax"/>
        </c:scaling>
        <c:delete val="1"/>
        <c:axPos val="b"/>
        <c:numFmt formatCode="ge" sourceLinked="1"/>
        <c:majorTickMark val="none"/>
        <c:minorTickMark val="none"/>
        <c:tickLblPos val="none"/>
        <c:crossAx val="94768512"/>
        <c:crosses val="autoZero"/>
        <c:auto val="1"/>
        <c:lblOffset val="100"/>
        <c:baseTimeUnit val="years"/>
      </c:dateAx>
      <c:valAx>
        <c:axId val="9476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6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0</c:v>
                </c:pt>
                <c:pt idx="4">
                  <c:v>61.83</c:v>
                </c:pt>
              </c:numCache>
            </c:numRef>
          </c:val>
        </c:ser>
        <c:dLbls>
          <c:showLegendKey val="0"/>
          <c:showVal val="0"/>
          <c:showCatName val="0"/>
          <c:showSerName val="0"/>
          <c:showPercent val="0"/>
          <c:showBubbleSize val="0"/>
        </c:dLbls>
        <c:gapWidth val="150"/>
        <c:axId val="94835456"/>
        <c:axId val="9483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84.58</c:v>
                </c:pt>
              </c:numCache>
            </c:numRef>
          </c:val>
          <c:smooth val="0"/>
        </c:ser>
        <c:dLbls>
          <c:showLegendKey val="0"/>
          <c:showVal val="0"/>
          <c:showCatName val="0"/>
          <c:showSerName val="0"/>
          <c:showPercent val="0"/>
          <c:showBubbleSize val="0"/>
        </c:dLbls>
        <c:marker val="1"/>
        <c:smooth val="0"/>
        <c:axId val="94835456"/>
        <c:axId val="94837376"/>
      </c:lineChart>
      <c:dateAx>
        <c:axId val="94835456"/>
        <c:scaling>
          <c:orientation val="minMax"/>
        </c:scaling>
        <c:delete val="1"/>
        <c:axPos val="b"/>
        <c:numFmt formatCode="ge" sourceLinked="1"/>
        <c:majorTickMark val="none"/>
        <c:minorTickMark val="none"/>
        <c:tickLblPos val="none"/>
        <c:crossAx val="94837376"/>
        <c:crosses val="autoZero"/>
        <c:auto val="1"/>
        <c:lblOffset val="100"/>
        <c:baseTimeUnit val="years"/>
      </c:dateAx>
      <c:valAx>
        <c:axId val="9483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3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0</c:v>
                </c:pt>
                <c:pt idx="4">
                  <c:v>107.7</c:v>
                </c:pt>
              </c:numCache>
            </c:numRef>
          </c:val>
        </c:ser>
        <c:dLbls>
          <c:showLegendKey val="0"/>
          <c:showVal val="0"/>
          <c:showCatName val="0"/>
          <c:showSerName val="0"/>
          <c:showPercent val="0"/>
          <c:showBubbleSize val="0"/>
        </c:dLbls>
        <c:gapWidth val="150"/>
        <c:axId val="81957248"/>
        <c:axId val="8195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99.66</c:v>
                </c:pt>
              </c:numCache>
            </c:numRef>
          </c:val>
          <c:smooth val="0"/>
        </c:ser>
        <c:dLbls>
          <c:showLegendKey val="0"/>
          <c:showVal val="0"/>
          <c:showCatName val="0"/>
          <c:showSerName val="0"/>
          <c:showPercent val="0"/>
          <c:showBubbleSize val="0"/>
        </c:dLbls>
        <c:marker val="1"/>
        <c:smooth val="0"/>
        <c:axId val="81957248"/>
        <c:axId val="81959168"/>
      </c:lineChart>
      <c:dateAx>
        <c:axId val="81957248"/>
        <c:scaling>
          <c:orientation val="minMax"/>
        </c:scaling>
        <c:delete val="1"/>
        <c:axPos val="b"/>
        <c:numFmt formatCode="ge" sourceLinked="1"/>
        <c:majorTickMark val="none"/>
        <c:minorTickMark val="none"/>
        <c:tickLblPos val="none"/>
        <c:crossAx val="81959168"/>
        <c:crosses val="autoZero"/>
        <c:auto val="1"/>
        <c:lblOffset val="100"/>
        <c:baseTimeUnit val="years"/>
      </c:dateAx>
      <c:valAx>
        <c:axId val="8195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95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0</c:v>
                </c:pt>
                <c:pt idx="4">
                  <c:v>2.89</c:v>
                </c:pt>
              </c:numCache>
            </c:numRef>
          </c:val>
        </c:ser>
        <c:dLbls>
          <c:showLegendKey val="0"/>
          <c:showVal val="0"/>
          <c:showCatName val="0"/>
          <c:showSerName val="0"/>
          <c:showPercent val="0"/>
          <c:showBubbleSize val="0"/>
        </c:dLbls>
        <c:gapWidth val="150"/>
        <c:axId val="81997824"/>
        <c:axId val="8199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22.9</c:v>
                </c:pt>
              </c:numCache>
            </c:numRef>
          </c:val>
          <c:smooth val="0"/>
        </c:ser>
        <c:dLbls>
          <c:showLegendKey val="0"/>
          <c:showVal val="0"/>
          <c:showCatName val="0"/>
          <c:showSerName val="0"/>
          <c:showPercent val="0"/>
          <c:showBubbleSize val="0"/>
        </c:dLbls>
        <c:marker val="1"/>
        <c:smooth val="0"/>
        <c:axId val="81997824"/>
        <c:axId val="81999744"/>
      </c:lineChart>
      <c:dateAx>
        <c:axId val="81997824"/>
        <c:scaling>
          <c:orientation val="minMax"/>
        </c:scaling>
        <c:delete val="1"/>
        <c:axPos val="b"/>
        <c:numFmt formatCode="ge" sourceLinked="1"/>
        <c:majorTickMark val="none"/>
        <c:minorTickMark val="none"/>
        <c:tickLblPos val="none"/>
        <c:crossAx val="81999744"/>
        <c:crosses val="autoZero"/>
        <c:auto val="1"/>
        <c:lblOffset val="100"/>
        <c:baseTimeUnit val="years"/>
      </c:dateAx>
      <c:valAx>
        <c:axId val="8199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99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82029952"/>
        <c:axId val="8204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ser>
        <c:dLbls>
          <c:showLegendKey val="0"/>
          <c:showVal val="0"/>
          <c:showCatName val="0"/>
          <c:showSerName val="0"/>
          <c:showPercent val="0"/>
          <c:showBubbleSize val="0"/>
        </c:dLbls>
        <c:marker val="1"/>
        <c:smooth val="0"/>
        <c:axId val="82029952"/>
        <c:axId val="82040320"/>
      </c:lineChart>
      <c:dateAx>
        <c:axId val="82029952"/>
        <c:scaling>
          <c:orientation val="minMax"/>
        </c:scaling>
        <c:delete val="1"/>
        <c:axPos val="b"/>
        <c:numFmt formatCode="ge" sourceLinked="1"/>
        <c:majorTickMark val="none"/>
        <c:minorTickMark val="none"/>
        <c:tickLblPos val="none"/>
        <c:crossAx val="82040320"/>
        <c:crosses val="autoZero"/>
        <c:auto val="1"/>
        <c:lblOffset val="100"/>
        <c:baseTimeUnit val="years"/>
      </c:dateAx>
      <c:valAx>
        <c:axId val="8204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02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94606464"/>
        <c:axId val="9460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225.39</c:v>
                </c:pt>
              </c:numCache>
            </c:numRef>
          </c:val>
          <c:smooth val="0"/>
        </c:ser>
        <c:dLbls>
          <c:showLegendKey val="0"/>
          <c:showVal val="0"/>
          <c:showCatName val="0"/>
          <c:showSerName val="0"/>
          <c:showPercent val="0"/>
          <c:showBubbleSize val="0"/>
        </c:dLbls>
        <c:marker val="1"/>
        <c:smooth val="0"/>
        <c:axId val="94606464"/>
        <c:axId val="94608384"/>
      </c:lineChart>
      <c:dateAx>
        <c:axId val="94606464"/>
        <c:scaling>
          <c:orientation val="minMax"/>
        </c:scaling>
        <c:delete val="1"/>
        <c:axPos val="b"/>
        <c:numFmt formatCode="ge" sourceLinked="1"/>
        <c:majorTickMark val="none"/>
        <c:minorTickMark val="none"/>
        <c:tickLblPos val="none"/>
        <c:crossAx val="94608384"/>
        <c:crosses val="autoZero"/>
        <c:auto val="1"/>
        <c:lblOffset val="100"/>
        <c:baseTimeUnit val="years"/>
      </c:dateAx>
      <c:valAx>
        <c:axId val="9460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0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0</c:v>
                </c:pt>
                <c:pt idx="4">
                  <c:v>87.17</c:v>
                </c:pt>
              </c:numCache>
            </c:numRef>
          </c:val>
        </c:ser>
        <c:dLbls>
          <c:showLegendKey val="0"/>
          <c:showVal val="0"/>
          <c:showCatName val="0"/>
          <c:showSerName val="0"/>
          <c:showPercent val="0"/>
          <c:showBubbleSize val="0"/>
        </c:dLbls>
        <c:gapWidth val="150"/>
        <c:axId val="94905472"/>
        <c:axId val="9490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31.84</c:v>
                </c:pt>
              </c:numCache>
            </c:numRef>
          </c:val>
          <c:smooth val="0"/>
        </c:ser>
        <c:dLbls>
          <c:showLegendKey val="0"/>
          <c:showVal val="0"/>
          <c:showCatName val="0"/>
          <c:showSerName val="0"/>
          <c:showPercent val="0"/>
          <c:showBubbleSize val="0"/>
        </c:dLbls>
        <c:marker val="1"/>
        <c:smooth val="0"/>
        <c:axId val="94905472"/>
        <c:axId val="94907392"/>
      </c:lineChart>
      <c:dateAx>
        <c:axId val="94905472"/>
        <c:scaling>
          <c:orientation val="minMax"/>
        </c:scaling>
        <c:delete val="1"/>
        <c:axPos val="b"/>
        <c:numFmt formatCode="ge" sourceLinked="1"/>
        <c:majorTickMark val="none"/>
        <c:minorTickMark val="none"/>
        <c:tickLblPos val="none"/>
        <c:crossAx val="94907392"/>
        <c:crosses val="autoZero"/>
        <c:auto val="1"/>
        <c:lblOffset val="100"/>
        <c:baseTimeUnit val="years"/>
      </c:dateAx>
      <c:valAx>
        <c:axId val="9490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0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298.73</c:v>
                </c:pt>
              </c:numCache>
            </c:numRef>
          </c:val>
        </c:ser>
        <c:dLbls>
          <c:showLegendKey val="0"/>
          <c:showVal val="0"/>
          <c:showCatName val="0"/>
          <c:showSerName val="0"/>
          <c:showPercent val="0"/>
          <c:showBubbleSize val="0"/>
        </c:dLbls>
        <c:gapWidth val="150"/>
        <c:axId val="94950144"/>
        <c:axId val="9495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974.93</c:v>
                </c:pt>
              </c:numCache>
            </c:numRef>
          </c:val>
          <c:smooth val="0"/>
        </c:ser>
        <c:dLbls>
          <c:showLegendKey val="0"/>
          <c:showVal val="0"/>
          <c:showCatName val="0"/>
          <c:showSerName val="0"/>
          <c:showPercent val="0"/>
          <c:showBubbleSize val="0"/>
        </c:dLbls>
        <c:marker val="1"/>
        <c:smooth val="0"/>
        <c:axId val="94950144"/>
        <c:axId val="94952064"/>
      </c:lineChart>
      <c:dateAx>
        <c:axId val="94950144"/>
        <c:scaling>
          <c:orientation val="minMax"/>
        </c:scaling>
        <c:delete val="1"/>
        <c:axPos val="b"/>
        <c:numFmt formatCode="ge" sourceLinked="1"/>
        <c:majorTickMark val="none"/>
        <c:minorTickMark val="none"/>
        <c:tickLblPos val="none"/>
        <c:crossAx val="94952064"/>
        <c:crosses val="autoZero"/>
        <c:auto val="1"/>
        <c:lblOffset val="100"/>
        <c:baseTimeUnit val="years"/>
      </c:dateAx>
      <c:valAx>
        <c:axId val="9495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5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71.16</c:v>
                </c:pt>
              </c:numCache>
            </c:numRef>
          </c:val>
        </c:ser>
        <c:dLbls>
          <c:showLegendKey val="0"/>
          <c:showVal val="0"/>
          <c:showCatName val="0"/>
          <c:showSerName val="0"/>
          <c:showPercent val="0"/>
          <c:showBubbleSize val="0"/>
        </c:dLbls>
        <c:gapWidth val="150"/>
        <c:axId val="94720384"/>
        <c:axId val="9472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55.32</c:v>
                </c:pt>
              </c:numCache>
            </c:numRef>
          </c:val>
          <c:smooth val="0"/>
        </c:ser>
        <c:dLbls>
          <c:showLegendKey val="0"/>
          <c:showVal val="0"/>
          <c:showCatName val="0"/>
          <c:showSerName val="0"/>
          <c:showPercent val="0"/>
          <c:showBubbleSize val="0"/>
        </c:dLbls>
        <c:marker val="1"/>
        <c:smooth val="0"/>
        <c:axId val="94720384"/>
        <c:axId val="94722304"/>
      </c:lineChart>
      <c:dateAx>
        <c:axId val="94720384"/>
        <c:scaling>
          <c:orientation val="minMax"/>
        </c:scaling>
        <c:delete val="1"/>
        <c:axPos val="b"/>
        <c:numFmt formatCode="ge" sourceLinked="1"/>
        <c:majorTickMark val="none"/>
        <c:minorTickMark val="none"/>
        <c:tickLblPos val="none"/>
        <c:crossAx val="94722304"/>
        <c:crosses val="autoZero"/>
        <c:auto val="1"/>
        <c:lblOffset val="100"/>
        <c:baseTimeUnit val="years"/>
      </c:dateAx>
      <c:valAx>
        <c:axId val="9472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2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314.77</c:v>
                </c:pt>
              </c:numCache>
            </c:numRef>
          </c:val>
        </c:ser>
        <c:dLbls>
          <c:showLegendKey val="0"/>
          <c:showVal val="0"/>
          <c:showCatName val="0"/>
          <c:showSerName val="0"/>
          <c:showPercent val="0"/>
          <c:showBubbleSize val="0"/>
        </c:dLbls>
        <c:gapWidth val="150"/>
        <c:axId val="94756224"/>
        <c:axId val="9475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283.17</c:v>
                </c:pt>
              </c:numCache>
            </c:numRef>
          </c:val>
          <c:smooth val="0"/>
        </c:ser>
        <c:dLbls>
          <c:showLegendKey val="0"/>
          <c:showVal val="0"/>
          <c:showCatName val="0"/>
          <c:showSerName val="0"/>
          <c:showPercent val="0"/>
          <c:showBubbleSize val="0"/>
        </c:dLbls>
        <c:marker val="1"/>
        <c:smooth val="0"/>
        <c:axId val="94756224"/>
        <c:axId val="94758400"/>
      </c:lineChart>
      <c:dateAx>
        <c:axId val="94756224"/>
        <c:scaling>
          <c:orientation val="minMax"/>
        </c:scaling>
        <c:delete val="1"/>
        <c:axPos val="b"/>
        <c:numFmt formatCode="ge" sourceLinked="1"/>
        <c:majorTickMark val="none"/>
        <c:minorTickMark val="none"/>
        <c:tickLblPos val="none"/>
        <c:crossAx val="94758400"/>
        <c:crosses val="autoZero"/>
        <c:auto val="1"/>
        <c:lblOffset val="100"/>
        <c:baseTimeUnit val="years"/>
      </c:dateAx>
      <c:valAx>
        <c:axId val="9475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5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61"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福岡県　築上町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6" t="s">
        <v>1</v>
      </c>
      <c r="C7" s="66"/>
      <c r="D7" s="66"/>
      <c r="E7" s="66"/>
      <c r="F7" s="66"/>
      <c r="G7" s="66"/>
      <c r="H7" s="66"/>
      <c r="I7" s="66" t="s">
        <v>2</v>
      </c>
      <c r="J7" s="66"/>
      <c r="K7" s="66"/>
      <c r="L7" s="66"/>
      <c r="M7" s="66"/>
      <c r="N7" s="66"/>
      <c r="O7" s="66"/>
      <c r="P7" s="66" t="s">
        <v>3</v>
      </c>
      <c r="Q7" s="66"/>
      <c r="R7" s="66"/>
      <c r="S7" s="66"/>
      <c r="T7" s="66"/>
      <c r="U7" s="66"/>
      <c r="V7" s="66"/>
      <c r="W7" s="66" t="s">
        <v>4</v>
      </c>
      <c r="X7" s="66"/>
      <c r="Y7" s="66"/>
      <c r="Z7" s="66"/>
      <c r="AA7" s="66"/>
      <c r="AB7" s="66"/>
      <c r="AC7" s="66"/>
      <c r="AD7" s="66" t="s">
        <v>5</v>
      </c>
      <c r="AE7" s="66"/>
      <c r="AF7" s="66"/>
      <c r="AG7" s="66"/>
      <c r="AH7" s="66"/>
      <c r="AI7" s="66"/>
      <c r="AJ7" s="66"/>
      <c r="AK7" s="4"/>
      <c r="AL7" s="66" t="s">
        <v>6</v>
      </c>
      <c r="AM7" s="66"/>
      <c r="AN7" s="66"/>
      <c r="AO7" s="66"/>
      <c r="AP7" s="66"/>
      <c r="AQ7" s="66"/>
      <c r="AR7" s="66"/>
      <c r="AS7" s="66"/>
      <c r="AT7" s="66" t="s">
        <v>7</v>
      </c>
      <c r="AU7" s="66"/>
      <c r="AV7" s="66"/>
      <c r="AW7" s="66"/>
      <c r="AX7" s="66"/>
      <c r="AY7" s="66"/>
      <c r="AZ7" s="66"/>
      <c r="BA7" s="66"/>
      <c r="BB7" s="66" t="s">
        <v>8</v>
      </c>
      <c r="BC7" s="66"/>
      <c r="BD7" s="66"/>
      <c r="BE7" s="66"/>
      <c r="BF7" s="66"/>
      <c r="BG7" s="66"/>
      <c r="BH7" s="66"/>
      <c r="BI7" s="66"/>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農業集落排水</v>
      </c>
      <c r="Q8" s="73"/>
      <c r="R8" s="73"/>
      <c r="S8" s="73"/>
      <c r="T8" s="73"/>
      <c r="U8" s="73"/>
      <c r="V8" s="73"/>
      <c r="W8" s="73" t="str">
        <f>データ!L6</f>
        <v>F2</v>
      </c>
      <c r="X8" s="73"/>
      <c r="Y8" s="73"/>
      <c r="Z8" s="73"/>
      <c r="AA8" s="73"/>
      <c r="AB8" s="73"/>
      <c r="AC8" s="73"/>
      <c r="AD8" s="74" t="s">
        <v>119</v>
      </c>
      <c r="AE8" s="74"/>
      <c r="AF8" s="74"/>
      <c r="AG8" s="74"/>
      <c r="AH8" s="74"/>
      <c r="AI8" s="74"/>
      <c r="AJ8" s="74"/>
      <c r="AK8" s="4"/>
      <c r="AL8" s="70">
        <f>データ!S6</f>
        <v>19063</v>
      </c>
      <c r="AM8" s="70"/>
      <c r="AN8" s="70"/>
      <c r="AO8" s="70"/>
      <c r="AP8" s="70"/>
      <c r="AQ8" s="70"/>
      <c r="AR8" s="70"/>
      <c r="AS8" s="70"/>
      <c r="AT8" s="69">
        <f>データ!T6</f>
        <v>119.61</v>
      </c>
      <c r="AU8" s="69"/>
      <c r="AV8" s="69"/>
      <c r="AW8" s="69"/>
      <c r="AX8" s="69"/>
      <c r="AY8" s="69"/>
      <c r="AZ8" s="69"/>
      <c r="BA8" s="69"/>
      <c r="BB8" s="69">
        <f>データ!U6</f>
        <v>159.38</v>
      </c>
      <c r="BC8" s="69"/>
      <c r="BD8" s="69"/>
      <c r="BE8" s="69"/>
      <c r="BF8" s="69"/>
      <c r="BG8" s="69"/>
      <c r="BH8" s="69"/>
      <c r="BI8" s="69"/>
      <c r="BJ8" s="4"/>
      <c r="BK8" s="4"/>
      <c r="BL8" s="71" t="s">
        <v>10</v>
      </c>
      <c r="BM8" s="72"/>
      <c r="BN8" s="8" t="s">
        <v>11</v>
      </c>
      <c r="BO8" s="9"/>
      <c r="BP8" s="9"/>
      <c r="BQ8" s="9"/>
      <c r="BR8" s="9"/>
      <c r="BS8" s="9"/>
      <c r="BT8" s="9"/>
      <c r="BU8" s="9"/>
      <c r="BV8" s="9"/>
      <c r="BW8" s="9"/>
      <c r="BX8" s="9"/>
      <c r="BY8" s="10"/>
    </row>
    <row r="9" spans="1:78" ht="18.75" customHeight="1">
      <c r="A9" s="2"/>
      <c r="B9" s="66" t="s">
        <v>12</v>
      </c>
      <c r="C9" s="66"/>
      <c r="D9" s="66"/>
      <c r="E9" s="66"/>
      <c r="F9" s="66"/>
      <c r="G9" s="66"/>
      <c r="H9" s="66"/>
      <c r="I9" s="66" t="s">
        <v>13</v>
      </c>
      <c r="J9" s="66"/>
      <c r="K9" s="66"/>
      <c r="L9" s="66"/>
      <c r="M9" s="66"/>
      <c r="N9" s="66"/>
      <c r="O9" s="66"/>
      <c r="P9" s="66" t="s">
        <v>14</v>
      </c>
      <c r="Q9" s="66"/>
      <c r="R9" s="66"/>
      <c r="S9" s="66"/>
      <c r="T9" s="66"/>
      <c r="U9" s="66"/>
      <c r="V9" s="66"/>
      <c r="W9" s="66" t="s">
        <v>15</v>
      </c>
      <c r="X9" s="66"/>
      <c r="Y9" s="66"/>
      <c r="Z9" s="66"/>
      <c r="AA9" s="66"/>
      <c r="AB9" s="66"/>
      <c r="AC9" s="66"/>
      <c r="AD9" s="66" t="s">
        <v>16</v>
      </c>
      <c r="AE9" s="66"/>
      <c r="AF9" s="66"/>
      <c r="AG9" s="66"/>
      <c r="AH9" s="66"/>
      <c r="AI9" s="66"/>
      <c r="AJ9" s="66"/>
      <c r="AK9" s="4"/>
      <c r="AL9" s="66" t="s">
        <v>17</v>
      </c>
      <c r="AM9" s="66"/>
      <c r="AN9" s="66"/>
      <c r="AO9" s="66"/>
      <c r="AP9" s="66"/>
      <c r="AQ9" s="66"/>
      <c r="AR9" s="66"/>
      <c r="AS9" s="66"/>
      <c r="AT9" s="66" t="s">
        <v>18</v>
      </c>
      <c r="AU9" s="66"/>
      <c r="AV9" s="66"/>
      <c r="AW9" s="66"/>
      <c r="AX9" s="66"/>
      <c r="AY9" s="66"/>
      <c r="AZ9" s="66"/>
      <c r="BA9" s="66"/>
      <c r="BB9" s="66" t="s">
        <v>19</v>
      </c>
      <c r="BC9" s="66"/>
      <c r="BD9" s="66"/>
      <c r="BE9" s="66"/>
      <c r="BF9" s="66"/>
      <c r="BG9" s="66"/>
      <c r="BH9" s="66"/>
      <c r="BI9" s="66"/>
      <c r="BJ9" s="4"/>
      <c r="BK9" s="4"/>
      <c r="BL9" s="67" t="s">
        <v>20</v>
      </c>
      <c r="BM9" s="68"/>
      <c r="BN9" s="11" t="s">
        <v>21</v>
      </c>
      <c r="BO9" s="12"/>
      <c r="BP9" s="12"/>
      <c r="BQ9" s="12"/>
      <c r="BR9" s="12"/>
      <c r="BS9" s="12"/>
      <c r="BT9" s="12"/>
      <c r="BU9" s="12"/>
      <c r="BV9" s="12"/>
      <c r="BW9" s="12"/>
      <c r="BX9" s="12"/>
      <c r="BY9" s="13"/>
    </row>
    <row r="10" spans="1:78" ht="18.75" customHeight="1">
      <c r="A10" s="2"/>
      <c r="B10" s="69" t="str">
        <f>データ!N6</f>
        <v>-</v>
      </c>
      <c r="C10" s="69"/>
      <c r="D10" s="69"/>
      <c r="E10" s="69"/>
      <c r="F10" s="69"/>
      <c r="G10" s="69"/>
      <c r="H10" s="69"/>
      <c r="I10" s="69">
        <f>データ!O6</f>
        <v>66.91</v>
      </c>
      <c r="J10" s="69"/>
      <c r="K10" s="69"/>
      <c r="L10" s="69"/>
      <c r="M10" s="69"/>
      <c r="N10" s="69"/>
      <c r="O10" s="69"/>
      <c r="P10" s="69">
        <f>データ!P6</f>
        <v>32.56</v>
      </c>
      <c r="Q10" s="69"/>
      <c r="R10" s="69"/>
      <c r="S10" s="69"/>
      <c r="T10" s="69"/>
      <c r="U10" s="69"/>
      <c r="V10" s="69"/>
      <c r="W10" s="69">
        <f>データ!Q6</f>
        <v>100</v>
      </c>
      <c r="X10" s="69"/>
      <c r="Y10" s="69"/>
      <c r="Z10" s="69"/>
      <c r="AA10" s="69"/>
      <c r="AB10" s="69"/>
      <c r="AC10" s="69"/>
      <c r="AD10" s="70">
        <f>データ!R6</f>
        <v>5400</v>
      </c>
      <c r="AE10" s="70"/>
      <c r="AF10" s="70"/>
      <c r="AG10" s="70"/>
      <c r="AH10" s="70"/>
      <c r="AI10" s="70"/>
      <c r="AJ10" s="70"/>
      <c r="AK10" s="2"/>
      <c r="AL10" s="70">
        <f>データ!V6</f>
        <v>6139</v>
      </c>
      <c r="AM10" s="70"/>
      <c r="AN10" s="70"/>
      <c r="AO10" s="70"/>
      <c r="AP10" s="70"/>
      <c r="AQ10" s="70"/>
      <c r="AR10" s="70"/>
      <c r="AS10" s="70"/>
      <c r="AT10" s="69">
        <f>データ!W6</f>
        <v>5.12</v>
      </c>
      <c r="AU10" s="69"/>
      <c r="AV10" s="69"/>
      <c r="AW10" s="69"/>
      <c r="AX10" s="69"/>
      <c r="AY10" s="69"/>
      <c r="AZ10" s="69"/>
      <c r="BA10" s="69"/>
      <c r="BB10" s="69">
        <f>データ!X6</f>
        <v>1199.02</v>
      </c>
      <c r="BC10" s="69"/>
      <c r="BD10" s="69"/>
      <c r="BE10" s="69"/>
      <c r="BF10" s="69"/>
      <c r="BG10" s="69"/>
      <c r="BH10" s="69"/>
      <c r="BI10" s="69"/>
      <c r="BJ10" s="2"/>
      <c r="BK10" s="2"/>
      <c r="BL10" s="59" t="s">
        <v>22</v>
      </c>
      <c r="BM10" s="6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406473</v>
      </c>
      <c r="D6" s="34">
        <f t="shared" si="3"/>
        <v>46</v>
      </c>
      <c r="E6" s="34">
        <f t="shared" si="3"/>
        <v>17</v>
      </c>
      <c r="F6" s="34">
        <f t="shared" si="3"/>
        <v>5</v>
      </c>
      <c r="G6" s="34">
        <f t="shared" si="3"/>
        <v>0</v>
      </c>
      <c r="H6" s="34" t="str">
        <f t="shared" si="3"/>
        <v>福岡県　築上町</v>
      </c>
      <c r="I6" s="34" t="str">
        <f t="shared" si="3"/>
        <v>法適用</v>
      </c>
      <c r="J6" s="34" t="str">
        <f t="shared" si="3"/>
        <v>下水道事業</v>
      </c>
      <c r="K6" s="34" t="str">
        <f t="shared" si="3"/>
        <v>農業集落排水</v>
      </c>
      <c r="L6" s="34" t="str">
        <f t="shared" si="3"/>
        <v>F2</v>
      </c>
      <c r="M6" s="34">
        <f t="shared" si="3"/>
        <v>0</v>
      </c>
      <c r="N6" s="35" t="str">
        <f t="shared" si="3"/>
        <v>-</v>
      </c>
      <c r="O6" s="35">
        <f t="shared" si="3"/>
        <v>66.91</v>
      </c>
      <c r="P6" s="35">
        <f t="shared" si="3"/>
        <v>32.56</v>
      </c>
      <c r="Q6" s="35">
        <f t="shared" si="3"/>
        <v>100</v>
      </c>
      <c r="R6" s="35">
        <f t="shared" si="3"/>
        <v>5400</v>
      </c>
      <c r="S6" s="35">
        <f t="shared" si="3"/>
        <v>19063</v>
      </c>
      <c r="T6" s="35">
        <f t="shared" si="3"/>
        <v>119.61</v>
      </c>
      <c r="U6" s="35">
        <f t="shared" si="3"/>
        <v>159.38</v>
      </c>
      <c r="V6" s="35">
        <f t="shared" si="3"/>
        <v>6139</v>
      </c>
      <c r="W6" s="35">
        <f t="shared" si="3"/>
        <v>5.12</v>
      </c>
      <c r="X6" s="35">
        <f t="shared" si="3"/>
        <v>1199.02</v>
      </c>
      <c r="Y6" s="36" t="str">
        <f>IF(Y7="",NA(),Y7)</f>
        <v>-</v>
      </c>
      <c r="Z6" s="36" t="str">
        <f t="shared" ref="Z6:AH6" si="4">IF(Z7="",NA(),Z7)</f>
        <v>-</v>
      </c>
      <c r="AA6" s="36" t="str">
        <f t="shared" si="4"/>
        <v>-</v>
      </c>
      <c r="AB6" s="36" t="str">
        <f t="shared" si="4"/>
        <v>-</v>
      </c>
      <c r="AC6" s="36">
        <f t="shared" si="4"/>
        <v>107.7</v>
      </c>
      <c r="AD6" s="36" t="str">
        <f t="shared" si="4"/>
        <v>-</v>
      </c>
      <c r="AE6" s="36" t="str">
        <f t="shared" si="4"/>
        <v>-</v>
      </c>
      <c r="AF6" s="36" t="str">
        <f t="shared" si="4"/>
        <v>-</v>
      </c>
      <c r="AG6" s="36" t="str">
        <f t="shared" si="4"/>
        <v>-</v>
      </c>
      <c r="AH6" s="36">
        <f t="shared" si="4"/>
        <v>99.66</v>
      </c>
      <c r="AI6" s="35" t="str">
        <f>IF(AI7="","",IF(AI7="-","【-】","【"&amp;SUBSTITUTE(TEXT(AI7,"#,##0.00"),"-","△")&amp;"】"))</f>
        <v>【99.11】</v>
      </c>
      <c r="AJ6" s="36" t="str">
        <f>IF(AJ7="",NA(),AJ7)</f>
        <v>-</v>
      </c>
      <c r="AK6" s="36" t="str">
        <f t="shared" ref="AK6:AS6" si="5">IF(AK7="",NA(),AK7)</f>
        <v>-</v>
      </c>
      <c r="AL6" s="36" t="str">
        <f t="shared" si="5"/>
        <v>-</v>
      </c>
      <c r="AM6" s="36" t="str">
        <f t="shared" si="5"/>
        <v>-</v>
      </c>
      <c r="AN6" s="35">
        <f t="shared" si="5"/>
        <v>0</v>
      </c>
      <c r="AO6" s="36" t="str">
        <f t="shared" si="5"/>
        <v>-</v>
      </c>
      <c r="AP6" s="36" t="str">
        <f t="shared" si="5"/>
        <v>-</v>
      </c>
      <c r="AQ6" s="36" t="str">
        <f t="shared" si="5"/>
        <v>-</v>
      </c>
      <c r="AR6" s="36" t="str">
        <f t="shared" si="5"/>
        <v>-</v>
      </c>
      <c r="AS6" s="36">
        <f t="shared" si="5"/>
        <v>225.39</v>
      </c>
      <c r="AT6" s="35" t="str">
        <f>IF(AT7="","",IF(AT7="-","【-】","【"&amp;SUBSTITUTE(TEXT(AT7,"#,##0.00"),"-","△")&amp;"】"))</f>
        <v>【206.58】</v>
      </c>
      <c r="AU6" s="36" t="str">
        <f>IF(AU7="",NA(),AU7)</f>
        <v>-</v>
      </c>
      <c r="AV6" s="36" t="str">
        <f t="shared" ref="AV6:BD6" si="6">IF(AV7="",NA(),AV7)</f>
        <v>-</v>
      </c>
      <c r="AW6" s="36" t="str">
        <f t="shared" si="6"/>
        <v>-</v>
      </c>
      <c r="AX6" s="36" t="str">
        <f t="shared" si="6"/>
        <v>-</v>
      </c>
      <c r="AY6" s="36">
        <f t="shared" si="6"/>
        <v>87.17</v>
      </c>
      <c r="AZ6" s="36" t="str">
        <f t="shared" si="6"/>
        <v>-</v>
      </c>
      <c r="BA6" s="36" t="str">
        <f t="shared" si="6"/>
        <v>-</v>
      </c>
      <c r="BB6" s="36" t="str">
        <f t="shared" si="6"/>
        <v>-</v>
      </c>
      <c r="BC6" s="36" t="str">
        <f t="shared" si="6"/>
        <v>-</v>
      </c>
      <c r="BD6" s="36">
        <f t="shared" si="6"/>
        <v>31.84</v>
      </c>
      <c r="BE6" s="35" t="str">
        <f>IF(BE7="","",IF(BE7="-","【-】","【"&amp;SUBSTITUTE(TEXT(BE7,"#,##0.00"),"-","△")&amp;"】"))</f>
        <v>【34.54】</v>
      </c>
      <c r="BF6" s="36" t="str">
        <f>IF(BF7="",NA(),BF7)</f>
        <v>-</v>
      </c>
      <c r="BG6" s="36" t="str">
        <f t="shared" ref="BG6:BO6" si="7">IF(BG7="",NA(),BG7)</f>
        <v>-</v>
      </c>
      <c r="BH6" s="36" t="str">
        <f t="shared" si="7"/>
        <v>-</v>
      </c>
      <c r="BI6" s="36" t="str">
        <f t="shared" si="7"/>
        <v>-</v>
      </c>
      <c r="BJ6" s="36">
        <f t="shared" si="7"/>
        <v>298.73</v>
      </c>
      <c r="BK6" s="36" t="str">
        <f t="shared" si="7"/>
        <v>-</v>
      </c>
      <c r="BL6" s="36" t="str">
        <f t="shared" si="7"/>
        <v>-</v>
      </c>
      <c r="BM6" s="36" t="str">
        <f t="shared" si="7"/>
        <v>-</v>
      </c>
      <c r="BN6" s="36" t="str">
        <f t="shared" si="7"/>
        <v>-</v>
      </c>
      <c r="BO6" s="36">
        <f t="shared" si="7"/>
        <v>974.93</v>
      </c>
      <c r="BP6" s="35" t="str">
        <f>IF(BP7="","",IF(BP7="-","【-】","【"&amp;SUBSTITUTE(TEXT(BP7,"#,##0.00"),"-","△")&amp;"】"))</f>
        <v>【914.53】</v>
      </c>
      <c r="BQ6" s="36" t="str">
        <f>IF(BQ7="",NA(),BQ7)</f>
        <v>-</v>
      </c>
      <c r="BR6" s="36" t="str">
        <f t="shared" ref="BR6:BZ6" si="8">IF(BR7="",NA(),BR7)</f>
        <v>-</v>
      </c>
      <c r="BS6" s="36" t="str">
        <f t="shared" si="8"/>
        <v>-</v>
      </c>
      <c r="BT6" s="36" t="str">
        <f t="shared" si="8"/>
        <v>-</v>
      </c>
      <c r="BU6" s="36">
        <f t="shared" si="8"/>
        <v>71.16</v>
      </c>
      <c r="BV6" s="36" t="str">
        <f t="shared" si="8"/>
        <v>-</v>
      </c>
      <c r="BW6" s="36" t="str">
        <f t="shared" si="8"/>
        <v>-</v>
      </c>
      <c r="BX6" s="36" t="str">
        <f t="shared" si="8"/>
        <v>-</v>
      </c>
      <c r="BY6" s="36" t="str">
        <f t="shared" si="8"/>
        <v>-</v>
      </c>
      <c r="BZ6" s="36">
        <f t="shared" si="8"/>
        <v>55.32</v>
      </c>
      <c r="CA6" s="35" t="str">
        <f>IF(CA7="","",IF(CA7="-","【-】","【"&amp;SUBSTITUTE(TEXT(CA7,"#,##0.00"),"-","△")&amp;"】"))</f>
        <v>【55.73】</v>
      </c>
      <c r="CB6" s="36" t="str">
        <f>IF(CB7="",NA(),CB7)</f>
        <v>-</v>
      </c>
      <c r="CC6" s="36" t="str">
        <f t="shared" ref="CC6:CK6" si="9">IF(CC7="",NA(),CC7)</f>
        <v>-</v>
      </c>
      <c r="CD6" s="36" t="str">
        <f t="shared" si="9"/>
        <v>-</v>
      </c>
      <c r="CE6" s="36" t="str">
        <f t="shared" si="9"/>
        <v>-</v>
      </c>
      <c r="CF6" s="36">
        <f t="shared" si="9"/>
        <v>314.77</v>
      </c>
      <c r="CG6" s="36" t="str">
        <f t="shared" si="9"/>
        <v>-</v>
      </c>
      <c r="CH6" s="36" t="str">
        <f t="shared" si="9"/>
        <v>-</v>
      </c>
      <c r="CI6" s="36" t="str">
        <f t="shared" si="9"/>
        <v>-</v>
      </c>
      <c r="CJ6" s="36" t="str">
        <f t="shared" si="9"/>
        <v>-</v>
      </c>
      <c r="CK6" s="36">
        <f t="shared" si="9"/>
        <v>283.17</v>
      </c>
      <c r="CL6" s="35" t="str">
        <f>IF(CL7="","",IF(CL7="-","【-】","【"&amp;SUBSTITUTE(TEXT(CL7,"#,##0.00"),"-","△")&amp;"】"))</f>
        <v>【276.78】</v>
      </c>
      <c r="CM6" s="36" t="str">
        <f>IF(CM7="",NA(),CM7)</f>
        <v>-</v>
      </c>
      <c r="CN6" s="36" t="str">
        <f t="shared" ref="CN6:CV6" si="10">IF(CN7="",NA(),CN7)</f>
        <v>-</v>
      </c>
      <c r="CO6" s="36" t="str">
        <f t="shared" si="10"/>
        <v>-</v>
      </c>
      <c r="CP6" s="36" t="str">
        <f t="shared" si="10"/>
        <v>-</v>
      </c>
      <c r="CQ6" s="36">
        <f t="shared" si="10"/>
        <v>57.25</v>
      </c>
      <c r="CR6" s="36" t="str">
        <f t="shared" si="10"/>
        <v>-</v>
      </c>
      <c r="CS6" s="36" t="str">
        <f t="shared" si="10"/>
        <v>-</v>
      </c>
      <c r="CT6" s="36" t="str">
        <f t="shared" si="10"/>
        <v>-</v>
      </c>
      <c r="CU6" s="36" t="str">
        <f t="shared" si="10"/>
        <v>-</v>
      </c>
      <c r="CV6" s="36">
        <f t="shared" si="10"/>
        <v>60.65</v>
      </c>
      <c r="CW6" s="35" t="str">
        <f>IF(CW7="","",IF(CW7="-","【-】","【"&amp;SUBSTITUTE(TEXT(CW7,"#,##0.00"),"-","△")&amp;"】"))</f>
        <v>【59.15】</v>
      </c>
      <c r="CX6" s="36" t="str">
        <f>IF(CX7="",NA(),CX7)</f>
        <v>-</v>
      </c>
      <c r="CY6" s="36" t="str">
        <f t="shared" ref="CY6:DG6" si="11">IF(CY7="",NA(),CY7)</f>
        <v>-</v>
      </c>
      <c r="CZ6" s="36" t="str">
        <f t="shared" si="11"/>
        <v>-</v>
      </c>
      <c r="DA6" s="36" t="str">
        <f t="shared" si="11"/>
        <v>-</v>
      </c>
      <c r="DB6" s="36">
        <f t="shared" si="11"/>
        <v>61.83</v>
      </c>
      <c r="DC6" s="36" t="str">
        <f t="shared" si="11"/>
        <v>-</v>
      </c>
      <c r="DD6" s="36" t="str">
        <f t="shared" si="11"/>
        <v>-</v>
      </c>
      <c r="DE6" s="36" t="str">
        <f t="shared" si="11"/>
        <v>-</v>
      </c>
      <c r="DF6" s="36" t="str">
        <f t="shared" si="11"/>
        <v>-</v>
      </c>
      <c r="DG6" s="36">
        <f t="shared" si="11"/>
        <v>84.58</v>
      </c>
      <c r="DH6" s="35" t="str">
        <f>IF(DH7="","",IF(DH7="-","【-】","【"&amp;SUBSTITUTE(TEXT(DH7,"#,##0.00"),"-","△")&amp;"】"))</f>
        <v>【85.01】</v>
      </c>
      <c r="DI6" s="36" t="str">
        <f>IF(DI7="",NA(),DI7)</f>
        <v>-</v>
      </c>
      <c r="DJ6" s="36" t="str">
        <f t="shared" ref="DJ6:DR6" si="12">IF(DJ7="",NA(),DJ7)</f>
        <v>-</v>
      </c>
      <c r="DK6" s="36" t="str">
        <f t="shared" si="12"/>
        <v>-</v>
      </c>
      <c r="DL6" s="36" t="str">
        <f t="shared" si="12"/>
        <v>-</v>
      </c>
      <c r="DM6" s="36">
        <f t="shared" si="12"/>
        <v>2.89</v>
      </c>
      <c r="DN6" s="36" t="str">
        <f t="shared" si="12"/>
        <v>-</v>
      </c>
      <c r="DO6" s="36" t="str">
        <f t="shared" si="12"/>
        <v>-</v>
      </c>
      <c r="DP6" s="36" t="str">
        <f t="shared" si="12"/>
        <v>-</v>
      </c>
      <c r="DQ6" s="36" t="str">
        <f t="shared" si="12"/>
        <v>-</v>
      </c>
      <c r="DR6" s="36">
        <f t="shared" si="12"/>
        <v>22.9</v>
      </c>
      <c r="DS6" s="35" t="str">
        <f>IF(DS7="","",IF(DS7="-","【-】","【"&amp;SUBSTITUTE(TEXT(DS7,"#,##0.00"),"-","△")&amp;"】"))</f>
        <v>【22.37】</v>
      </c>
      <c r="DT6" s="36" t="str">
        <f>IF(DT7="",NA(),DT7)</f>
        <v>-</v>
      </c>
      <c r="DU6" s="36" t="str">
        <f t="shared" ref="DU6:EC6" si="13">IF(DU7="",NA(),DU7)</f>
        <v>-</v>
      </c>
      <c r="DV6" s="36" t="str">
        <f t="shared" si="13"/>
        <v>-</v>
      </c>
      <c r="DW6" s="36" t="str">
        <f t="shared" si="13"/>
        <v>-</v>
      </c>
      <c r="DX6" s="35">
        <f t="shared" si="13"/>
        <v>0</v>
      </c>
      <c r="DY6" s="36" t="str">
        <f t="shared" si="13"/>
        <v>-</v>
      </c>
      <c r="DZ6" s="36" t="str">
        <f t="shared" si="13"/>
        <v>-</v>
      </c>
      <c r="EA6" s="36" t="str">
        <f t="shared" si="13"/>
        <v>-</v>
      </c>
      <c r="EB6" s="36" t="str">
        <f t="shared" si="13"/>
        <v>-</v>
      </c>
      <c r="EC6" s="35">
        <f t="shared" si="13"/>
        <v>0</v>
      </c>
      <c r="ED6" s="35" t="str">
        <f>IF(ED7="","",IF(ED7="-","【-】","【"&amp;SUBSTITUTE(TEXT(ED7,"#,##0.00"),"-","△")&amp;"】"))</f>
        <v>【0.00】</v>
      </c>
      <c r="EE6" s="36" t="str">
        <f>IF(EE7="",NA(),EE7)</f>
        <v>-</v>
      </c>
      <c r="EF6" s="36" t="str">
        <f t="shared" ref="EF6:EN6" si="14">IF(EF7="",NA(),EF7)</f>
        <v>-</v>
      </c>
      <c r="EG6" s="36" t="str">
        <f t="shared" si="14"/>
        <v>-</v>
      </c>
      <c r="EH6" s="36" t="str">
        <f t="shared" si="14"/>
        <v>-</v>
      </c>
      <c r="EI6" s="35">
        <f t="shared" si="14"/>
        <v>0</v>
      </c>
      <c r="EJ6" s="36" t="str">
        <f t="shared" si="14"/>
        <v>-</v>
      </c>
      <c r="EK6" s="36" t="str">
        <f t="shared" si="14"/>
        <v>-</v>
      </c>
      <c r="EL6" s="36" t="str">
        <f t="shared" si="14"/>
        <v>-</v>
      </c>
      <c r="EM6" s="36" t="str">
        <f t="shared" si="14"/>
        <v>-</v>
      </c>
      <c r="EN6" s="36">
        <f t="shared" si="14"/>
        <v>2.0499999999999998</v>
      </c>
      <c r="EO6" s="35" t="str">
        <f>IF(EO7="","",IF(EO7="-","【-】","【"&amp;SUBSTITUTE(TEXT(EO7,"#,##0.00"),"-","△")&amp;"】"))</f>
        <v>【1.58】</v>
      </c>
    </row>
    <row r="7" spans="1:148" s="37" customFormat="1">
      <c r="A7" s="29"/>
      <c r="B7" s="38">
        <v>2016</v>
      </c>
      <c r="C7" s="38">
        <v>406473</v>
      </c>
      <c r="D7" s="38">
        <v>46</v>
      </c>
      <c r="E7" s="38">
        <v>17</v>
      </c>
      <c r="F7" s="38">
        <v>5</v>
      </c>
      <c r="G7" s="38">
        <v>0</v>
      </c>
      <c r="H7" s="38" t="s">
        <v>108</v>
      </c>
      <c r="I7" s="38" t="s">
        <v>109</v>
      </c>
      <c r="J7" s="38" t="s">
        <v>110</v>
      </c>
      <c r="K7" s="38" t="s">
        <v>111</v>
      </c>
      <c r="L7" s="38" t="s">
        <v>112</v>
      </c>
      <c r="M7" s="38"/>
      <c r="N7" s="39" t="s">
        <v>113</v>
      </c>
      <c r="O7" s="39">
        <v>66.91</v>
      </c>
      <c r="P7" s="39">
        <v>32.56</v>
      </c>
      <c r="Q7" s="39">
        <v>100</v>
      </c>
      <c r="R7" s="39">
        <v>5400</v>
      </c>
      <c r="S7" s="39">
        <v>19063</v>
      </c>
      <c r="T7" s="39">
        <v>119.61</v>
      </c>
      <c r="U7" s="39">
        <v>159.38</v>
      </c>
      <c r="V7" s="39">
        <v>6139</v>
      </c>
      <c r="W7" s="39">
        <v>5.12</v>
      </c>
      <c r="X7" s="39">
        <v>1199.02</v>
      </c>
      <c r="Y7" s="39" t="s">
        <v>113</v>
      </c>
      <c r="Z7" s="39" t="s">
        <v>113</v>
      </c>
      <c r="AA7" s="39" t="s">
        <v>113</v>
      </c>
      <c r="AB7" s="39" t="s">
        <v>113</v>
      </c>
      <c r="AC7" s="39">
        <v>107.7</v>
      </c>
      <c r="AD7" s="39" t="s">
        <v>113</v>
      </c>
      <c r="AE7" s="39" t="s">
        <v>113</v>
      </c>
      <c r="AF7" s="39" t="s">
        <v>113</v>
      </c>
      <c r="AG7" s="39" t="s">
        <v>113</v>
      </c>
      <c r="AH7" s="39">
        <v>99.66</v>
      </c>
      <c r="AI7" s="39">
        <v>99.11</v>
      </c>
      <c r="AJ7" s="39" t="s">
        <v>113</v>
      </c>
      <c r="AK7" s="39" t="s">
        <v>113</v>
      </c>
      <c r="AL7" s="39" t="s">
        <v>113</v>
      </c>
      <c r="AM7" s="39" t="s">
        <v>113</v>
      </c>
      <c r="AN7" s="39">
        <v>0</v>
      </c>
      <c r="AO7" s="39" t="s">
        <v>113</v>
      </c>
      <c r="AP7" s="39" t="s">
        <v>113</v>
      </c>
      <c r="AQ7" s="39" t="s">
        <v>113</v>
      </c>
      <c r="AR7" s="39" t="s">
        <v>113</v>
      </c>
      <c r="AS7" s="39">
        <v>225.39</v>
      </c>
      <c r="AT7" s="39">
        <v>206.58</v>
      </c>
      <c r="AU7" s="39" t="s">
        <v>113</v>
      </c>
      <c r="AV7" s="39" t="s">
        <v>113</v>
      </c>
      <c r="AW7" s="39" t="s">
        <v>113</v>
      </c>
      <c r="AX7" s="39" t="s">
        <v>113</v>
      </c>
      <c r="AY7" s="39">
        <v>87.17</v>
      </c>
      <c r="AZ7" s="39" t="s">
        <v>113</v>
      </c>
      <c r="BA7" s="39" t="s">
        <v>113</v>
      </c>
      <c r="BB7" s="39" t="s">
        <v>113</v>
      </c>
      <c r="BC7" s="39" t="s">
        <v>113</v>
      </c>
      <c r="BD7" s="39">
        <v>31.84</v>
      </c>
      <c r="BE7" s="39">
        <v>34.54</v>
      </c>
      <c r="BF7" s="39" t="s">
        <v>113</v>
      </c>
      <c r="BG7" s="39" t="s">
        <v>113</v>
      </c>
      <c r="BH7" s="39" t="s">
        <v>113</v>
      </c>
      <c r="BI7" s="39" t="s">
        <v>113</v>
      </c>
      <c r="BJ7" s="39">
        <v>298.73</v>
      </c>
      <c r="BK7" s="39" t="s">
        <v>113</v>
      </c>
      <c r="BL7" s="39" t="s">
        <v>113</v>
      </c>
      <c r="BM7" s="39" t="s">
        <v>113</v>
      </c>
      <c r="BN7" s="39" t="s">
        <v>113</v>
      </c>
      <c r="BO7" s="39">
        <v>974.93</v>
      </c>
      <c r="BP7" s="39">
        <v>914.53</v>
      </c>
      <c r="BQ7" s="39" t="s">
        <v>113</v>
      </c>
      <c r="BR7" s="39" t="s">
        <v>113</v>
      </c>
      <c r="BS7" s="39" t="s">
        <v>113</v>
      </c>
      <c r="BT7" s="39" t="s">
        <v>113</v>
      </c>
      <c r="BU7" s="39">
        <v>71.16</v>
      </c>
      <c r="BV7" s="39" t="s">
        <v>113</v>
      </c>
      <c r="BW7" s="39" t="s">
        <v>113</v>
      </c>
      <c r="BX7" s="39" t="s">
        <v>113</v>
      </c>
      <c r="BY7" s="39" t="s">
        <v>113</v>
      </c>
      <c r="BZ7" s="39">
        <v>55.32</v>
      </c>
      <c r="CA7" s="39">
        <v>55.73</v>
      </c>
      <c r="CB7" s="39" t="s">
        <v>113</v>
      </c>
      <c r="CC7" s="39" t="s">
        <v>113</v>
      </c>
      <c r="CD7" s="39" t="s">
        <v>113</v>
      </c>
      <c r="CE7" s="39" t="s">
        <v>113</v>
      </c>
      <c r="CF7" s="39">
        <v>314.77</v>
      </c>
      <c r="CG7" s="39" t="s">
        <v>113</v>
      </c>
      <c r="CH7" s="39" t="s">
        <v>113</v>
      </c>
      <c r="CI7" s="39" t="s">
        <v>113</v>
      </c>
      <c r="CJ7" s="39" t="s">
        <v>113</v>
      </c>
      <c r="CK7" s="39">
        <v>283.17</v>
      </c>
      <c r="CL7" s="39">
        <v>276.77999999999997</v>
      </c>
      <c r="CM7" s="39" t="s">
        <v>113</v>
      </c>
      <c r="CN7" s="39" t="s">
        <v>113</v>
      </c>
      <c r="CO7" s="39" t="s">
        <v>113</v>
      </c>
      <c r="CP7" s="39" t="s">
        <v>113</v>
      </c>
      <c r="CQ7" s="39">
        <v>57.25</v>
      </c>
      <c r="CR7" s="39" t="s">
        <v>113</v>
      </c>
      <c r="CS7" s="39" t="s">
        <v>113</v>
      </c>
      <c r="CT7" s="39" t="s">
        <v>113</v>
      </c>
      <c r="CU7" s="39" t="s">
        <v>113</v>
      </c>
      <c r="CV7" s="39">
        <v>60.65</v>
      </c>
      <c r="CW7" s="39">
        <v>59.15</v>
      </c>
      <c r="CX7" s="39" t="s">
        <v>113</v>
      </c>
      <c r="CY7" s="39" t="s">
        <v>113</v>
      </c>
      <c r="CZ7" s="39" t="s">
        <v>113</v>
      </c>
      <c r="DA7" s="39" t="s">
        <v>113</v>
      </c>
      <c r="DB7" s="39">
        <v>61.83</v>
      </c>
      <c r="DC7" s="39" t="s">
        <v>113</v>
      </c>
      <c r="DD7" s="39" t="s">
        <v>113</v>
      </c>
      <c r="DE7" s="39" t="s">
        <v>113</v>
      </c>
      <c r="DF7" s="39" t="s">
        <v>113</v>
      </c>
      <c r="DG7" s="39">
        <v>84.58</v>
      </c>
      <c r="DH7" s="39">
        <v>85.01</v>
      </c>
      <c r="DI7" s="39" t="s">
        <v>113</v>
      </c>
      <c r="DJ7" s="39" t="s">
        <v>113</v>
      </c>
      <c r="DK7" s="39" t="s">
        <v>113</v>
      </c>
      <c r="DL7" s="39" t="s">
        <v>113</v>
      </c>
      <c r="DM7" s="39">
        <v>2.89</v>
      </c>
      <c r="DN7" s="39" t="s">
        <v>113</v>
      </c>
      <c r="DO7" s="39" t="s">
        <v>113</v>
      </c>
      <c r="DP7" s="39" t="s">
        <v>113</v>
      </c>
      <c r="DQ7" s="39" t="s">
        <v>113</v>
      </c>
      <c r="DR7" s="39">
        <v>22.9</v>
      </c>
      <c r="DS7" s="39">
        <v>22.37</v>
      </c>
      <c r="DT7" s="39" t="s">
        <v>113</v>
      </c>
      <c r="DU7" s="39" t="s">
        <v>113</v>
      </c>
      <c r="DV7" s="39" t="s">
        <v>113</v>
      </c>
      <c r="DW7" s="39" t="s">
        <v>113</v>
      </c>
      <c r="DX7" s="39">
        <v>0</v>
      </c>
      <c r="DY7" s="39" t="s">
        <v>113</v>
      </c>
      <c r="DZ7" s="39" t="s">
        <v>113</v>
      </c>
      <c r="EA7" s="39" t="s">
        <v>113</v>
      </c>
      <c r="EB7" s="39" t="s">
        <v>113</v>
      </c>
      <c r="EC7" s="39">
        <v>0</v>
      </c>
      <c r="ED7" s="39">
        <v>0</v>
      </c>
      <c r="EE7" s="39" t="s">
        <v>113</v>
      </c>
      <c r="EF7" s="39" t="s">
        <v>113</v>
      </c>
      <c r="EG7" s="39" t="s">
        <v>113</v>
      </c>
      <c r="EH7" s="39" t="s">
        <v>113</v>
      </c>
      <c r="EI7" s="39">
        <v>0</v>
      </c>
      <c r="EJ7" s="39" t="s">
        <v>113</v>
      </c>
      <c r="EK7" s="39" t="s">
        <v>113</v>
      </c>
      <c r="EL7" s="39" t="s">
        <v>113</v>
      </c>
      <c r="EM7" s="39" t="s">
        <v>113</v>
      </c>
      <c r="EN7" s="39">
        <v>2.0499999999999998</v>
      </c>
      <c r="EO7" s="39">
        <v>1.58</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2017-12-25T01:59:08Z</dcterms:created>
  <dcterms:modified xsi:type="dcterms:W3CDTF">2018-02-02T07:01:16Z</dcterms:modified>
  <cp:category/>
</cp:coreProperties>
</file>