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G86" i="4"/>
  <c r="F86" i="4"/>
  <c r="AL10" i="4"/>
  <c r="AD10" i="4"/>
  <c r="W10" i="4"/>
  <c r="B10" i="4"/>
  <c r="BB8" i="4"/>
  <c r="I8" i="4"/>
  <c r="B8" i="4"/>
  <c r="D10" i="5" l="1"/>
  <c r="C10" i="5"/>
  <c r="E10" i="5"/>
  <c r="B10" i="5"/>
</calcChain>
</file>

<file path=xl/sharedStrings.xml><?xml version="1.0" encoding="utf-8"?>
<sst xmlns="http://schemas.openxmlformats.org/spreadsheetml/2006/main" count="323" uniqueCount="122">
  <si>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</si>
  <si>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</si>
  <si>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</si>
  <si>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</si>
  <si>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</si>
  <si>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</si>
  <si>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</si>
  <si>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</si>
  <si>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</si>
  <si>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</si>
  <si>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</si>
  <si>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</si>
  <si>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</si>
  <si>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</si>
  <si>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</si>
  <si>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</si>
  <si>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</si>
  <si>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</si>
  <si>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</si>
  <si>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</si>
  <si>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</si>
  <si>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</si>
  <si>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</si>
  <si>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</si>
  <si>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</si>
  <si>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</si>
  <si>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</si>
  <si>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</si>
  <si>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</si>
  <si>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</si>
  <si>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</si>
  <si>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</si>
  <si>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</si>
  <si>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</si>
  <si>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</si>
  <si>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</si>
  <si>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</si>
  <si>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</si>
  <si>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</si>
  <si>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</si>
  <si>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</si>
  <si>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</si>
  <si>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</si>
  <si>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</si>
  <si>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</si>
  <si>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</si>
  <si>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</si>
  <si>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</si>
  <si>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</si>
  <si>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</si>
  <si>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</si>
  <si>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</si>
  <si>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</si>
  <si>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</si>
  <si>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</si>
  <si>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</si>
  <si>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</si>
  <si>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</si>
  <si>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</si>
  <si>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</si>
  <si>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</si>
  <si>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</si>
  <si>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</si>
  <si>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</si>
  <si>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</si>
  <si>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</si>
  <si>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</si>
  <si>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</si>
  <si>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</si>
  <si>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</si>
  <si>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</si>
  <si>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</si>
  <si>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</si>
  <si>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</si>
  <si>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</si>
  <si>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</si>
  <si>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</si>
  <si>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</si>
  <si>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</si>
  <si>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</si>
  <si>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</si>
  <si>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</si>
  <si>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</si>
  <si>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</si>
  <si>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</si>
  <si>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</si>
  <si>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</si>
  <si>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</si>
  <si>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</si>
  <si>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</si>
  <si>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</si>
  <si>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</si>
  <si>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</si>
  <si>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</si>
  <si>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</si>
  <si>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</si>
  <si>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</si>
  <si>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</si>
  <si>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</si>
  <si>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</si>
  <si>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</si>
  <si>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</si>
  <si>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</si>
  <si>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</si>
  <si>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</si>
  <si>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</si>
  <si>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</si>
  <si>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福岡県　築上町</t>
  </si>
  <si>
    <t>法適用</t>
  </si>
  <si>
    <t>下水道事業</t>
  </si>
  <si>
    <t>公共下水道</t>
  </si>
  <si>
    <t>Cc3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</si>
  <si>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</si>
  <si>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</si>
  <si>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</si>
  <si>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</si>
  <si>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</si>
  <si>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</si>
  <si>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平成25年度に供用開始し、現時点でも面整備を行っている状況である。そのため、法定耐用年数に近い資産はなく、施設の改築等の必要性も現状は低い。</t>
    <rPh sb="1" eb="3">
      <t>ヘイセイ</t>
    </rPh>
    <rPh sb="5" eb="7">
      <t>ネンド</t>
    </rPh>
    <rPh sb="8" eb="10">
      <t>キョウヨウ</t>
    </rPh>
    <rPh sb="10" eb="12">
      <t>カイシ</t>
    </rPh>
    <rPh sb="14" eb="17">
      <t>ゲンジテン</t>
    </rPh>
    <rPh sb="19" eb="20">
      <t>メン</t>
    </rPh>
    <rPh sb="20" eb="22">
      <t>セイビ</t>
    </rPh>
    <rPh sb="23" eb="24">
      <t>オコナ</t>
    </rPh>
    <rPh sb="28" eb="30">
      <t>ジョウキョウ</t>
    </rPh>
    <rPh sb="39" eb="41">
      <t>ホウテイ</t>
    </rPh>
    <rPh sb="41" eb="43">
      <t>タイヨウ</t>
    </rPh>
    <rPh sb="43" eb="45">
      <t>ネンスウ</t>
    </rPh>
    <rPh sb="46" eb="47">
      <t>チカ</t>
    </rPh>
    <rPh sb="48" eb="50">
      <t>シサン</t>
    </rPh>
    <rPh sb="54" eb="56">
      <t>シセツ</t>
    </rPh>
    <rPh sb="57" eb="60">
      <t>カイチクトウ</t>
    </rPh>
    <rPh sb="61" eb="64">
      <t>ヒツヨウセイ</t>
    </rPh>
    <rPh sb="65" eb="67">
      <t>ゲンジョウ</t>
    </rPh>
    <rPh sb="68" eb="69">
      <t>ヒク</t>
    </rPh>
    <phoneticPr fontId="4"/>
  </si>
  <si>
    <t>　供用開始から間もなく、面整備率も40%程度であることから、使用料収入が小額で経営基盤が成り立っていない状況である。まずは、人口減少や高齢化が進む中ではあるが、水洗化の促進を図り、使用料収入の増に努めることが課題である。また同時に、汚水処理にかかる経費の削減に努めることで、汚水処理原価を低下させ、経費回収率の向上に努め、経営の効率性を高める必要がある。</t>
    <rPh sb="1" eb="3">
      <t>キョウヨウ</t>
    </rPh>
    <rPh sb="3" eb="5">
      <t>カイシ</t>
    </rPh>
    <rPh sb="7" eb="8">
      <t>マ</t>
    </rPh>
    <rPh sb="12" eb="13">
      <t>メン</t>
    </rPh>
    <rPh sb="13" eb="15">
      <t>セイビ</t>
    </rPh>
    <rPh sb="15" eb="16">
      <t>リツ</t>
    </rPh>
    <rPh sb="20" eb="22">
      <t>テイド</t>
    </rPh>
    <rPh sb="30" eb="32">
      <t>シヨウ</t>
    </rPh>
    <rPh sb="32" eb="33">
      <t>リョウ</t>
    </rPh>
    <rPh sb="33" eb="35">
      <t>シュウニュウ</t>
    </rPh>
    <rPh sb="36" eb="37">
      <t>ショウ</t>
    </rPh>
    <rPh sb="37" eb="38">
      <t>ガク</t>
    </rPh>
    <rPh sb="39" eb="41">
      <t>ケイエイ</t>
    </rPh>
    <rPh sb="41" eb="43">
      <t>キバン</t>
    </rPh>
    <rPh sb="44" eb="45">
      <t>ナ</t>
    </rPh>
    <rPh sb="46" eb="47">
      <t>タ</t>
    </rPh>
    <rPh sb="52" eb="54">
      <t>ジョウキョウ</t>
    </rPh>
    <rPh sb="62" eb="64">
      <t>ジンコウ</t>
    </rPh>
    <rPh sb="64" eb="66">
      <t>ゲンショウ</t>
    </rPh>
    <rPh sb="67" eb="70">
      <t>コウレイカ</t>
    </rPh>
    <rPh sb="71" eb="72">
      <t>スス</t>
    </rPh>
    <rPh sb="73" eb="74">
      <t>ナカ</t>
    </rPh>
    <rPh sb="80" eb="82">
      <t>スイセン</t>
    </rPh>
    <rPh sb="82" eb="83">
      <t>カ</t>
    </rPh>
    <rPh sb="84" eb="86">
      <t>ソクシン</t>
    </rPh>
    <rPh sb="87" eb="88">
      <t>ハカ</t>
    </rPh>
    <rPh sb="90" eb="92">
      <t>シヨウ</t>
    </rPh>
    <rPh sb="92" eb="93">
      <t>リョウ</t>
    </rPh>
    <rPh sb="93" eb="95">
      <t>シュウニュウ</t>
    </rPh>
    <rPh sb="96" eb="97">
      <t>ゾウ</t>
    </rPh>
    <rPh sb="98" eb="99">
      <t>ツト</t>
    </rPh>
    <rPh sb="104" eb="106">
      <t>カダイ</t>
    </rPh>
    <rPh sb="112" eb="114">
      <t>ドウジ</t>
    </rPh>
    <rPh sb="116" eb="118">
      <t>オスイ</t>
    </rPh>
    <rPh sb="118" eb="120">
      <t>ショリ</t>
    </rPh>
    <rPh sb="124" eb="126">
      <t>ケイヒ</t>
    </rPh>
    <rPh sb="127" eb="129">
      <t>サクゲン</t>
    </rPh>
    <rPh sb="130" eb="131">
      <t>ツト</t>
    </rPh>
    <rPh sb="137" eb="139">
      <t>オスイ</t>
    </rPh>
    <rPh sb="139" eb="141">
      <t>ショリ</t>
    </rPh>
    <rPh sb="141" eb="143">
      <t>ゲンカ</t>
    </rPh>
    <rPh sb="144" eb="146">
      <t>テイカ</t>
    </rPh>
    <rPh sb="149" eb="151">
      <t>ケイヒ</t>
    </rPh>
    <rPh sb="151" eb="153">
      <t>カイシュウ</t>
    </rPh>
    <rPh sb="153" eb="154">
      <t>リツ</t>
    </rPh>
    <rPh sb="155" eb="157">
      <t>コウジョウ</t>
    </rPh>
    <rPh sb="158" eb="159">
      <t>ツト</t>
    </rPh>
    <rPh sb="161" eb="163">
      <t>ケイエイ</t>
    </rPh>
    <rPh sb="164" eb="166">
      <t>コウリツ</t>
    </rPh>
    <rPh sb="166" eb="167">
      <t>セイ</t>
    </rPh>
    <rPh sb="168" eb="169">
      <t>タカ</t>
    </rPh>
    <rPh sb="171" eb="173">
      <t>ヒツヨウ</t>
    </rPh>
    <phoneticPr fontId="4"/>
  </si>
  <si>
    <t>その他　自治体職員</t>
    <rPh sb="2" eb="3">
      <t>タ</t>
    </rPh>
    <rPh sb="4" eb="7">
      <t>ジチタイ</t>
    </rPh>
    <rPh sb="7" eb="9">
      <t>ショクイン</t>
    </rPh>
    <phoneticPr fontId="4"/>
  </si>
  <si>
    <t>　経常収支比率は100%以上となっているが、経常収益は、供用開始から間もなく、また面整備率も低いこともあり下水道利用者は少なく使用料収入が小額なため、一般会計からの繰入金で賄っている状況である。そのため、単年度収支は黒字となっているが、経費回収率は低く、経営状況は健全であるとは言えない。今後は供用開始ｴﾘｱの拡大とともに水洗化を促進し、使用料収入の増加に努める必要がある。また、汚水処理原価や施設利用率、水洗化率が低くなっている要因も上記のとおりであり、今後下水道利用者が増加することで、経営の健全性・効率性を改善できる見込みである。</t>
    <rPh sb="1" eb="2">
      <t>ケイ</t>
    </rPh>
    <rPh sb="2" eb="3">
      <t>ジョウ</t>
    </rPh>
    <rPh sb="3" eb="5">
      <t>シュウシ</t>
    </rPh>
    <rPh sb="5" eb="7">
      <t>ヒリツ</t>
    </rPh>
    <rPh sb="12" eb="14">
      <t>イジョウ</t>
    </rPh>
    <rPh sb="22" eb="24">
      <t>ケイジョウ</t>
    </rPh>
    <rPh sb="24" eb="26">
      <t>シュウエキ</t>
    </rPh>
    <rPh sb="28" eb="30">
      <t>キョウヨウ</t>
    </rPh>
    <rPh sb="30" eb="32">
      <t>カイシ</t>
    </rPh>
    <rPh sb="34" eb="35">
      <t>マ</t>
    </rPh>
    <rPh sb="41" eb="42">
      <t>メン</t>
    </rPh>
    <rPh sb="42" eb="44">
      <t>セイビ</t>
    </rPh>
    <rPh sb="44" eb="45">
      <t>リツ</t>
    </rPh>
    <rPh sb="46" eb="47">
      <t>ヒク</t>
    </rPh>
    <rPh sb="60" eb="61">
      <t>スク</t>
    </rPh>
    <rPh sb="63" eb="65">
      <t>シヨウ</t>
    </rPh>
    <rPh sb="65" eb="66">
      <t>リョウ</t>
    </rPh>
    <rPh sb="66" eb="68">
      <t>シュウニュウ</t>
    </rPh>
    <rPh sb="69" eb="70">
      <t>ショウ</t>
    </rPh>
    <rPh sb="70" eb="71">
      <t>ガク</t>
    </rPh>
    <rPh sb="75" eb="77">
      <t>イッパン</t>
    </rPh>
    <rPh sb="77" eb="79">
      <t>カイケイ</t>
    </rPh>
    <rPh sb="82" eb="84">
      <t>クリイレ</t>
    </rPh>
    <rPh sb="84" eb="85">
      <t>キン</t>
    </rPh>
    <rPh sb="86" eb="87">
      <t>マカナ</t>
    </rPh>
    <rPh sb="91" eb="93">
      <t>ジョウキョウ</t>
    </rPh>
    <rPh sb="102" eb="105">
      <t>タンネンド</t>
    </rPh>
    <rPh sb="105" eb="107">
      <t>シュウシ</t>
    </rPh>
    <rPh sb="108" eb="110">
      <t>クロジ</t>
    </rPh>
    <rPh sb="118" eb="120">
      <t>ケイヒ</t>
    </rPh>
    <rPh sb="120" eb="122">
      <t>カイシュウ</t>
    </rPh>
    <rPh sb="122" eb="123">
      <t>リツ</t>
    </rPh>
    <rPh sb="124" eb="125">
      <t>ヒク</t>
    </rPh>
    <rPh sb="127" eb="129">
      <t>ケイエイ</t>
    </rPh>
    <rPh sb="129" eb="131">
      <t>ジョウキョウ</t>
    </rPh>
    <rPh sb="132" eb="134">
      <t>ケンゼン</t>
    </rPh>
    <rPh sb="139" eb="140">
      <t>イ</t>
    </rPh>
    <rPh sb="144" eb="146">
      <t>コンゴ</t>
    </rPh>
    <rPh sb="147" eb="149">
      <t>キョウヨウ</t>
    </rPh>
    <rPh sb="149" eb="151">
      <t>カイシ</t>
    </rPh>
    <rPh sb="155" eb="157">
      <t>カクダイ</t>
    </rPh>
    <rPh sb="161" eb="163">
      <t>スイセン</t>
    </rPh>
    <rPh sb="163" eb="164">
      <t>カ</t>
    </rPh>
    <rPh sb="165" eb="167">
      <t>ソクシン</t>
    </rPh>
    <rPh sb="169" eb="171">
      <t>シヨウ</t>
    </rPh>
    <rPh sb="171" eb="172">
      <t>リョウ</t>
    </rPh>
    <rPh sb="172" eb="174">
      <t>シュウニュウ</t>
    </rPh>
    <rPh sb="175" eb="177">
      <t>ゾウカ</t>
    </rPh>
    <rPh sb="178" eb="179">
      <t>ツト</t>
    </rPh>
    <rPh sb="181" eb="183">
      <t>ヒツヨウ</t>
    </rPh>
    <rPh sb="190" eb="192">
      <t>オスイ</t>
    </rPh>
    <rPh sb="192" eb="194">
      <t>ショリ</t>
    </rPh>
    <rPh sb="194" eb="196">
      <t>ゲンカ</t>
    </rPh>
    <rPh sb="197" eb="199">
      <t>シセツ</t>
    </rPh>
    <rPh sb="199" eb="202">
      <t>リヨウリツ</t>
    </rPh>
    <rPh sb="203" eb="205">
      <t>スイセン</t>
    </rPh>
    <rPh sb="205" eb="206">
      <t>カ</t>
    </rPh>
    <rPh sb="206" eb="207">
      <t>リツ</t>
    </rPh>
    <rPh sb="208" eb="209">
      <t>ヒク</t>
    </rPh>
    <rPh sb="215" eb="217">
      <t>ヨウイン</t>
    </rPh>
    <rPh sb="218" eb="220">
      <t>ジョウキ</t>
    </rPh>
    <rPh sb="228" eb="230">
      <t>コンゴ</t>
    </rPh>
    <rPh sb="230" eb="232">
      <t>ゲスイ</t>
    </rPh>
    <rPh sb="232" eb="233">
      <t>ドウ</t>
    </rPh>
    <rPh sb="233" eb="236">
      <t>リヨウシャ</t>
    </rPh>
    <rPh sb="237" eb="239">
      <t>ゾウカ</t>
    </rPh>
    <rPh sb="245" eb="247">
      <t>ケイエイ</t>
    </rPh>
    <rPh sb="248" eb="251">
      <t>ケンゼンセイ</t>
    </rPh>
    <rPh sb="252" eb="255">
      <t>コウリツセイ</t>
    </rPh>
    <rPh sb="256" eb="258">
      <t>カイゼン</t>
    </rPh>
    <rPh sb="261" eb="263">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</si>
</sst>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91480832"/>
        <c:axId val="9148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0.21</c:v>
                </c:pt>
              </c:numCache>
            </c:numRef>
          </c:val>
          <c:smooth val="0"/>
        </c:ser>
        <c:dLbls>
          <c:showLegendKey val="0"/>
          <c:showVal val="0"/>
          <c:showCatName val="0"/>
          <c:showSerName val="0"/>
          <c:showPercent val="0"/>
          <c:showBubbleSize val="0"/>
        </c:dLbls>
        <c:marker val="1"/>
        <c:smooth val="0"/>
        <c:axId val="91480832"/>
        <c:axId val="91482752"/>
      </c:lineChart>
      <c:dateAx>
        <c:axId val="91480832"/>
        <c:scaling>
          <c:orientation val="minMax"/>
        </c:scaling>
        <c:delete val="1"/>
        <c:axPos val="b"/>
        <c:numFmt formatCode="ge" sourceLinked="1"/>
        <c:majorTickMark val="none"/>
        <c:minorTickMark val="none"/>
        <c:tickLblPos val="none"/>
        <c:crossAx val="91482752"/>
        <c:crosses val="autoZero"/>
        <c:auto val="1"/>
        <c:lblOffset val="100"/>
        <c:baseTimeUnit val="years"/>
      </c:dateAx>
      <c:valAx>
        <c:axId val="9148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8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9.75</c:v>
                </c:pt>
              </c:numCache>
            </c:numRef>
          </c:val>
        </c:ser>
        <c:dLbls>
          <c:showLegendKey val="0"/>
          <c:showVal val="0"/>
          <c:showCatName val="0"/>
          <c:showSerName val="0"/>
          <c:showPercent val="0"/>
          <c:showBubbleSize val="0"/>
        </c:dLbls>
        <c:gapWidth val="150"/>
        <c:axId val="99886208"/>
        <c:axId val="9988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40.75</c:v>
                </c:pt>
              </c:numCache>
            </c:numRef>
          </c:val>
          <c:smooth val="0"/>
        </c:ser>
        <c:dLbls>
          <c:showLegendKey val="0"/>
          <c:showVal val="0"/>
          <c:showCatName val="0"/>
          <c:showSerName val="0"/>
          <c:showPercent val="0"/>
          <c:showBubbleSize val="0"/>
        </c:dLbls>
        <c:marker val="1"/>
        <c:smooth val="0"/>
        <c:axId val="99886208"/>
        <c:axId val="99888128"/>
      </c:lineChart>
      <c:dateAx>
        <c:axId val="99886208"/>
        <c:scaling>
          <c:orientation val="minMax"/>
        </c:scaling>
        <c:delete val="1"/>
        <c:axPos val="b"/>
        <c:numFmt formatCode="ge" sourceLinked="1"/>
        <c:majorTickMark val="none"/>
        <c:minorTickMark val="none"/>
        <c:tickLblPos val="none"/>
        <c:crossAx val="99888128"/>
        <c:crosses val="autoZero"/>
        <c:auto val="1"/>
        <c:lblOffset val="100"/>
        <c:baseTimeUnit val="years"/>
      </c:dateAx>
      <c:valAx>
        <c:axId val="9988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8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32.58</c:v>
                </c:pt>
              </c:numCache>
            </c:numRef>
          </c:val>
        </c:ser>
        <c:dLbls>
          <c:showLegendKey val="0"/>
          <c:showVal val="0"/>
          <c:showCatName val="0"/>
          <c:showSerName val="0"/>
          <c:showPercent val="0"/>
          <c:showBubbleSize val="0"/>
        </c:dLbls>
        <c:gapWidth val="150"/>
        <c:axId val="99947264"/>
        <c:axId val="9994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64.97</c:v>
                </c:pt>
              </c:numCache>
            </c:numRef>
          </c:val>
          <c:smooth val="0"/>
        </c:ser>
        <c:dLbls>
          <c:showLegendKey val="0"/>
          <c:showVal val="0"/>
          <c:showCatName val="0"/>
          <c:showSerName val="0"/>
          <c:showPercent val="0"/>
          <c:showBubbleSize val="0"/>
        </c:dLbls>
        <c:marker val="1"/>
        <c:smooth val="0"/>
        <c:axId val="99947264"/>
        <c:axId val="99949184"/>
      </c:lineChart>
      <c:dateAx>
        <c:axId val="99947264"/>
        <c:scaling>
          <c:orientation val="minMax"/>
        </c:scaling>
        <c:delete val="1"/>
        <c:axPos val="b"/>
        <c:numFmt formatCode="ge" sourceLinked="1"/>
        <c:majorTickMark val="none"/>
        <c:minorTickMark val="none"/>
        <c:tickLblPos val="none"/>
        <c:crossAx val="99949184"/>
        <c:crosses val="autoZero"/>
        <c:auto val="1"/>
        <c:lblOffset val="100"/>
        <c:baseTimeUnit val="years"/>
      </c:dateAx>
      <c:valAx>
        <c:axId val="9994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4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108.95</c:v>
                </c:pt>
              </c:numCache>
            </c:numRef>
          </c:val>
        </c:ser>
        <c:dLbls>
          <c:showLegendKey val="0"/>
          <c:showVal val="0"/>
          <c:showCatName val="0"/>
          <c:showSerName val="0"/>
          <c:showPercent val="0"/>
          <c:showBubbleSize val="0"/>
        </c:dLbls>
        <c:gapWidth val="150"/>
        <c:axId val="91525504"/>
        <c:axId val="9152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100.67</c:v>
                </c:pt>
              </c:numCache>
            </c:numRef>
          </c:val>
          <c:smooth val="0"/>
        </c:ser>
        <c:dLbls>
          <c:showLegendKey val="0"/>
          <c:showVal val="0"/>
          <c:showCatName val="0"/>
          <c:showSerName val="0"/>
          <c:showPercent val="0"/>
          <c:showBubbleSize val="0"/>
        </c:dLbls>
        <c:marker val="1"/>
        <c:smooth val="0"/>
        <c:axId val="91525504"/>
        <c:axId val="91527424"/>
      </c:lineChart>
      <c:dateAx>
        <c:axId val="91525504"/>
        <c:scaling>
          <c:orientation val="minMax"/>
        </c:scaling>
        <c:delete val="1"/>
        <c:axPos val="b"/>
        <c:numFmt formatCode="ge" sourceLinked="1"/>
        <c:majorTickMark val="none"/>
        <c:minorTickMark val="none"/>
        <c:tickLblPos val="none"/>
        <c:crossAx val="91527424"/>
        <c:crosses val="autoZero"/>
        <c:auto val="1"/>
        <c:lblOffset val="100"/>
        <c:baseTimeUnit val="years"/>
      </c:dateAx>
      <c:valAx>
        <c:axId val="9152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2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2.21</c:v>
                </c:pt>
              </c:numCache>
            </c:numRef>
          </c:val>
        </c:ser>
        <c:dLbls>
          <c:showLegendKey val="0"/>
          <c:showVal val="0"/>
          <c:showCatName val="0"/>
          <c:showSerName val="0"/>
          <c:showPercent val="0"/>
          <c:showBubbleSize val="0"/>
        </c:dLbls>
        <c:gapWidth val="150"/>
        <c:axId val="99823616"/>
        <c:axId val="9982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17.52</c:v>
                </c:pt>
              </c:numCache>
            </c:numRef>
          </c:val>
          <c:smooth val="0"/>
        </c:ser>
        <c:dLbls>
          <c:showLegendKey val="0"/>
          <c:showVal val="0"/>
          <c:showCatName val="0"/>
          <c:showSerName val="0"/>
          <c:showPercent val="0"/>
          <c:showBubbleSize val="0"/>
        </c:dLbls>
        <c:marker val="1"/>
        <c:smooth val="0"/>
        <c:axId val="99823616"/>
        <c:axId val="99825536"/>
      </c:lineChart>
      <c:dateAx>
        <c:axId val="99823616"/>
        <c:scaling>
          <c:orientation val="minMax"/>
        </c:scaling>
        <c:delete val="1"/>
        <c:axPos val="b"/>
        <c:numFmt formatCode="ge" sourceLinked="1"/>
        <c:majorTickMark val="none"/>
        <c:minorTickMark val="none"/>
        <c:tickLblPos val="none"/>
        <c:crossAx val="99825536"/>
        <c:crosses val="autoZero"/>
        <c:auto val="1"/>
        <c:lblOffset val="100"/>
        <c:baseTimeUnit val="years"/>
      </c:dateAx>
      <c:valAx>
        <c:axId val="9982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2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99855744"/>
        <c:axId val="9986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ser>
        <c:dLbls>
          <c:showLegendKey val="0"/>
          <c:showVal val="0"/>
          <c:showCatName val="0"/>
          <c:showSerName val="0"/>
          <c:showPercent val="0"/>
          <c:showBubbleSize val="0"/>
        </c:dLbls>
        <c:marker val="1"/>
        <c:smooth val="0"/>
        <c:axId val="99855744"/>
        <c:axId val="99866112"/>
      </c:lineChart>
      <c:dateAx>
        <c:axId val="99855744"/>
        <c:scaling>
          <c:orientation val="minMax"/>
        </c:scaling>
        <c:delete val="1"/>
        <c:axPos val="b"/>
        <c:numFmt formatCode="ge" sourceLinked="1"/>
        <c:majorTickMark val="none"/>
        <c:minorTickMark val="none"/>
        <c:tickLblPos val="none"/>
        <c:crossAx val="99866112"/>
        <c:crosses val="autoZero"/>
        <c:auto val="1"/>
        <c:lblOffset val="100"/>
        <c:baseTimeUnit val="years"/>
      </c:dateAx>
      <c:valAx>
        <c:axId val="9986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5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99652736"/>
        <c:axId val="9965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370.35</c:v>
                </c:pt>
              </c:numCache>
            </c:numRef>
          </c:val>
          <c:smooth val="0"/>
        </c:ser>
        <c:dLbls>
          <c:showLegendKey val="0"/>
          <c:showVal val="0"/>
          <c:showCatName val="0"/>
          <c:showSerName val="0"/>
          <c:showPercent val="0"/>
          <c:showBubbleSize val="0"/>
        </c:dLbls>
        <c:marker val="1"/>
        <c:smooth val="0"/>
        <c:axId val="99652736"/>
        <c:axId val="99654656"/>
      </c:lineChart>
      <c:dateAx>
        <c:axId val="99652736"/>
        <c:scaling>
          <c:orientation val="minMax"/>
        </c:scaling>
        <c:delete val="1"/>
        <c:axPos val="b"/>
        <c:numFmt formatCode="ge" sourceLinked="1"/>
        <c:majorTickMark val="none"/>
        <c:minorTickMark val="none"/>
        <c:tickLblPos val="none"/>
        <c:crossAx val="99654656"/>
        <c:crosses val="autoZero"/>
        <c:auto val="1"/>
        <c:lblOffset val="100"/>
        <c:baseTimeUnit val="years"/>
      </c:dateAx>
      <c:valAx>
        <c:axId val="9965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5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218.77</c:v>
                </c:pt>
              </c:numCache>
            </c:numRef>
          </c:val>
        </c:ser>
        <c:dLbls>
          <c:showLegendKey val="0"/>
          <c:showVal val="0"/>
          <c:showCatName val="0"/>
          <c:showSerName val="0"/>
          <c:showPercent val="0"/>
          <c:showBubbleSize val="0"/>
        </c:dLbls>
        <c:gapWidth val="150"/>
        <c:axId val="99671040"/>
        <c:axId val="9969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63.8</c:v>
                </c:pt>
              </c:numCache>
            </c:numRef>
          </c:val>
          <c:smooth val="0"/>
        </c:ser>
        <c:dLbls>
          <c:showLegendKey val="0"/>
          <c:showVal val="0"/>
          <c:showCatName val="0"/>
          <c:showSerName val="0"/>
          <c:showPercent val="0"/>
          <c:showBubbleSize val="0"/>
        </c:dLbls>
        <c:marker val="1"/>
        <c:smooth val="0"/>
        <c:axId val="99671040"/>
        <c:axId val="99693696"/>
      </c:lineChart>
      <c:dateAx>
        <c:axId val="99671040"/>
        <c:scaling>
          <c:orientation val="minMax"/>
        </c:scaling>
        <c:delete val="1"/>
        <c:axPos val="b"/>
        <c:numFmt formatCode="ge" sourceLinked="1"/>
        <c:majorTickMark val="none"/>
        <c:minorTickMark val="none"/>
        <c:tickLblPos val="none"/>
        <c:crossAx val="99693696"/>
        <c:crosses val="autoZero"/>
        <c:auto val="1"/>
        <c:lblOffset val="100"/>
        <c:baseTimeUnit val="years"/>
      </c:dateAx>
      <c:valAx>
        <c:axId val="9969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7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12520.91</c:v>
                </c:pt>
              </c:numCache>
            </c:numRef>
          </c:val>
        </c:ser>
        <c:dLbls>
          <c:showLegendKey val="0"/>
          <c:showVal val="0"/>
          <c:showCatName val="0"/>
          <c:showSerName val="0"/>
          <c:showPercent val="0"/>
          <c:showBubbleSize val="0"/>
        </c:dLbls>
        <c:gapWidth val="150"/>
        <c:axId val="99728000"/>
        <c:axId val="9973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1193.49</c:v>
                </c:pt>
              </c:numCache>
            </c:numRef>
          </c:val>
          <c:smooth val="0"/>
        </c:ser>
        <c:dLbls>
          <c:showLegendKey val="0"/>
          <c:showVal val="0"/>
          <c:showCatName val="0"/>
          <c:showSerName val="0"/>
          <c:showPercent val="0"/>
          <c:showBubbleSize val="0"/>
        </c:dLbls>
        <c:marker val="1"/>
        <c:smooth val="0"/>
        <c:axId val="99728000"/>
        <c:axId val="99734272"/>
      </c:lineChart>
      <c:dateAx>
        <c:axId val="99728000"/>
        <c:scaling>
          <c:orientation val="minMax"/>
        </c:scaling>
        <c:delete val="1"/>
        <c:axPos val="b"/>
        <c:numFmt formatCode="ge" sourceLinked="1"/>
        <c:majorTickMark val="none"/>
        <c:minorTickMark val="none"/>
        <c:tickLblPos val="none"/>
        <c:crossAx val="99734272"/>
        <c:crosses val="autoZero"/>
        <c:auto val="1"/>
        <c:lblOffset val="100"/>
        <c:baseTimeUnit val="years"/>
      </c:dateAx>
      <c:valAx>
        <c:axId val="9973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2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17.079999999999998</c:v>
                </c:pt>
              </c:numCache>
            </c:numRef>
          </c:val>
        </c:ser>
        <c:dLbls>
          <c:showLegendKey val="0"/>
          <c:showVal val="0"/>
          <c:showCatName val="0"/>
          <c:showSerName val="0"/>
          <c:showPercent val="0"/>
          <c:showBubbleSize val="0"/>
        </c:dLbls>
        <c:gapWidth val="150"/>
        <c:axId val="100157696"/>
        <c:axId val="10016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65.569999999999993</c:v>
                </c:pt>
              </c:numCache>
            </c:numRef>
          </c:val>
          <c:smooth val="0"/>
        </c:ser>
        <c:dLbls>
          <c:showLegendKey val="0"/>
          <c:showVal val="0"/>
          <c:showCatName val="0"/>
          <c:showSerName val="0"/>
          <c:showPercent val="0"/>
          <c:showBubbleSize val="0"/>
        </c:dLbls>
        <c:marker val="1"/>
        <c:smooth val="0"/>
        <c:axId val="100157696"/>
        <c:axId val="100163968"/>
      </c:lineChart>
      <c:dateAx>
        <c:axId val="100157696"/>
        <c:scaling>
          <c:orientation val="minMax"/>
        </c:scaling>
        <c:delete val="1"/>
        <c:axPos val="b"/>
        <c:numFmt formatCode="ge" sourceLinked="1"/>
        <c:majorTickMark val="none"/>
        <c:minorTickMark val="none"/>
        <c:tickLblPos val="none"/>
        <c:crossAx val="100163968"/>
        <c:crosses val="autoZero"/>
        <c:auto val="1"/>
        <c:lblOffset val="100"/>
        <c:baseTimeUnit val="years"/>
      </c:dateAx>
      <c:valAx>
        <c:axId val="10016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5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1143.31</c:v>
                </c:pt>
              </c:numCache>
            </c:numRef>
          </c:val>
        </c:ser>
        <c:dLbls>
          <c:showLegendKey val="0"/>
          <c:showVal val="0"/>
          <c:showCatName val="0"/>
          <c:showSerName val="0"/>
          <c:showPercent val="0"/>
          <c:showBubbleSize val="0"/>
        </c:dLbls>
        <c:gapWidth val="150"/>
        <c:axId val="100193792"/>
        <c:axId val="10019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263.04000000000002</c:v>
                </c:pt>
              </c:numCache>
            </c:numRef>
          </c:val>
          <c:smooth val="0"/>
        </c:ser>
        <c:dLbls>
          <c:showLegendKey val="0"/>
          <c:showVal val="0"/>
          <c:showCatName val="0"/>
          <c:showSerName val="0"/>
          <c:showPercent val="0"/>
          <c:showBubbleSize val="0"/>
        </c:dLbls>
        <c:marker val="1"/>
        <c:smooth val="0"/>
        <c:axId val="100193792"/>
        <c:axId val="100195712"/>
      </c:lineChart>
      <c:dateAx>
        <c:axId val="100193792"/>
        <c:scaling>
          <c:orientation val="minMax"/>
        </c:scaling>
        <c:delete val="1"/>
        <c:axPos val="b"/>
        <c:numFmt formatCode="ge" sourceLinked="1"/>
        <c:majorTickMark val="none"/>
        <c:minorTickMark val="none"/>
        <c:tickLblPos val="none"/>
        <c:crossAx val="100195712"/>
        <c:crosses val="autoZero"/>
        <c:auto val="1"/>
        <c:lblOffset val="100"/>
        <c:baseTimeUnit val="years"/>
      </c:dateAx>
      <c:valAx>
        <c:axId val="100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9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5"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福岡県　築上町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6" t="s">
        <v>1</v>
      </c>
      <c r="C7" s="66"/>
      <c r="D7" s="66"/>
      <c r="E7" s="66"/>
      <c r="F7" s="66"/>
      <c r="G7" s="66"/>
      <c r="H7" s="66"/>
      <c r="I7" s="66" t="s">
        <v>2</v>
      </c>
      <c r="J7" s="66"/>
      <c r="K7" s="66"/>
      <c r="L7" s="66"/>
      <c r="M7" s="66"/>
      <c r="N7" s="66"/>
      <c r="O7" s="66"/>
      <c r="P7" s="66" t="s">
        <v>3</v>
      </c>
      <c r="Q7" s="66"/>
      <c r="R7" s="66"/>
      <c r="S7" s="66"/>
      <c r="T7" s="66"/>
      <c r="U7" s="66"/>
      <c r="V7" s="66"/>
      <c r="W7" s="66" t="s">
        <v>4</v>
      </c>
      <c r="X7" s="66"/>
      <c r="Y7" s="66"/>
      <c r="Z7" s="66"/>
      <c r="AA7" s="66"/>
      <c r="AB7" s="66"/>
      <c r="AC7" s="66"/>
      <c r="AD7" s="66" t="s">
        <v>5</v>
      </c>
      <c r="AE7" s="66"/>
      <c r="AF7" s="66"/>
      <c r="AG7" s="66"/>
      <c r="AH7" s="66"/>
      <c r="AI7" s="66"/>
      <c r="AJ7" s="66"/>
      <c r="AK7" s="4"/>
      <c r="AL7" s="66" t="s">
        <v>6</v>
      </c>
      <c r="AM7" s="66"/>
      <c r="AN7" s="66"/>
      <c r="AO7" s="66"/>
      <c r="AP7" s="66"/>
      <c r="AQ7" s="66"/>
      <c r="AR7" s="66"/>
      <c r="AS7" s="66"/>
      <c r="AT7" s="66" t="s">
        <v>7</v>
      </c>
      <c r="AU7" s="66"/>
      <c r="AV7" s="66"/>
      <c r="AW7" s="66"/>
      <c r="AX7" s="66"/>
      <c r="AY7" s="66"/>
      <c r="AZ7" s="66"/>
      <c r="BA7" s="66"/>
      <c r="BB7" s="66" t="s">
        <v>8</v>
      </c>
      <c r="BC7" s="66"/>
      <c r="BD7" s="66"/>
      <c r="BE7" s="66"/>
      <c r="BF7" s="66"/>
      <c r="BG7" s="66"/>
      <c r="BH7" s="66"/>
      <c r="BI7" s="66"/>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Cc3</v>
      </c>
      <c r="X8" s="73"/>
      <c r="Y8" s="73"/>
      <c r="Z8" s="73"/>
      <c r="AA8" s="73"/>
      <c r="AB8" s="73"/>
      <c r="AC8" s="73"/>
      <c r="AD8" s="74" t="s">
        <v>120</v>
      </c>
      <c r="AE8" s="74"/>
      <c r="AF8" s="74"/>
      <c r="AG8" s="74"/>
      <c r="AH8" s="74"/>
      <c r="AI8" s="74"/>
      <c r="AJ8" s="74"/>
      <c r="AK8" s="4"/>
      <c r="AL8" s="70">
        <f>データ!S6</f>
        <v>19063</v>
      </c>
      <c r="AM8" s="70"/>
      <c r="AN8" s="70"/>
      <c r="AO8" s="70"/>
      <c r="AP8" s="70"/>
      <c r="AQ8" s="70"/>
      <c r="AR8" s="70"/>
      <c r="AS8" s="70"/>
      <c r="AT8" s="69">
        <f>データ!T6</f>
        <v>119.61</v>
      </c>
      <c r="AU8" s="69"/>
      <c r="AV8" s="69"/>
      <c r="AW8" s="69"/>
      <c r="AX8" s="69"/>
      <c r="AY8" s="69"/>
      <c r="AZ8" s="69"/>
      <c r="BA8" s="69"/>
      <c r="BB8" s="69">
        <f>データ!U6</f>
        <v>159.38</v>
      </c>
      <c r="BC8" s="69"/>
      <c r="BD8" s="69"/>
      <c r="BE8" s="69"/>
      <c r="BF8" s="69"/>
      <c r="BG8" s="69"/>
      <c r="BH8" s="69"/>
      <c r="BI8" s="69"/>
      <c r="BJ8" s="4"/>
      <c r="BK8" s="4"/>
      <c r="BL8" s="71" t="s">
        <v>10</v>
      </c>
      <c r="BM8" s="72"/>
      <c r="BN8" s="8" t="s">
        <v>11</v>
      </c>
      <c r="BO8" s="9"/>
      <c r="BP8" s="9"/>
      <c r="BQ8" s="9"/>
      <c r="BR8" s="9"/>
      <c r="BS8" s="9"/>
      <c r="BT8" s="9"/>
      <c r="BU8" s="9"/>
      <c r="BV8" s="9"/>
      <c r="BW8" s="9"/>
      <c r="BX8" s="9"/>
      <c r="BY8" s="10"/>
    </row>
    <row r="9" spans="1:78" ht="18.75" customHeight="1">
      <c r="A9" s="2"/>
      <c r="B9" s="66" t="s">
        <v>12</v>
      </c>
      <c r="C9" s="66"/>
      <c r="D9" s="66"/>
      <c r="E9" s="66"/>
      <c r="F9" s="66"/>
      <c r="G9" s="66"/>
      <c r="H9" s="66"/>
      <c r="I9" s="66" t="s">
        <v>13</v>
      </c>
      <c r="J9" s="66"/>
      <c r="K9" s="66"/>
      <c r="L9" s="66"/>
      <c r="M9" s="66"/>
      <c r="N9" s="66"/>
      <c r="O9" s="66"/>
      <c r="P9" s="66" t="s">
        <v>14</v>
      </c>
      <c r="Q9" s="66"/>
      <c r="R9" s="66"/>
      <c r="S9" s="66"/>
      <c r="T9" s="66"/>
      <c r="U9" s="66"/>
      <c r="V9" s="66"/>
      <c r="W9" s="66" t="s">
        <v>15</v>
      </c>
      <c r="X9" s="66"/>
      <c r="Y9" s="66"/>
      <c r="Z9" s="66"/>
      <c r="AA9" s="66"/>
      <c r="AB9" s="66"/>
      <c r="AC9" s="66"/>
      <c r="AD9" s="66" t="s">
        <v>16</v>
      </c>
      <c r="AE9" s="66"/>
      <c r="AF9" s="66"/>
      <c r="AG9" s="66"/>
      <c r="AH9" s="66"/>
      <c r="AI9" s="66"/>
      <c r="AJ9" s="66"/>
      <c r="AK9" s="4"/>
      <c r="AL9" s="66" t="s">
        <v>17</v>
      </c>
      <c r="AM9" s="66"/>
      <c r="AN9" s="66"/>
      <c r="AO9" s="66"/>
      <c r="AP9" s="66"/>
      <c r="AQ9" s="66"/>
      <c r="AR9" s="66"/>
      <c r="AS9" s="66"/>
      <c r="AT9" s="66" t="s">
        <v>18</v>
      </c>
      <c r="AU9" s="66"/>
      <c r="AV9" s="66"/>
      <c r="AW9" s="66"/>
      <c r="AX9" s="66"/>
      <c r="AY9" s="66"/>
      <c r="AZ9" s="66"/>
      <c r="BA9" s="66"/>
      <c r="BB9" s="66" t="s">
        <v>19</v>
      </c>
      <c r="BC9" s="66"/>
      <c r="BD9" s="66"/>
      <c r="BE9" s="66"/>
      <c r="BF9" s="66"/>
      <c r="BG9" s="66"/>
      <c r="BH9" s="66"/>
      <c r="BI9" s="66"/>
      <c r="BJ9" s="4"/>
      <c r="BK9" s="4"/>
      <c r="BL9" s="67" t="s">
        <v>20</v>
      </c>
      <c r="BM9" s="68"/>
      <c r="BN9" s="11" t="s">
        <v>21</v>
      </c>
      <c r="BO9" s="12"/>
      <c r="BP9" s="12"/>
      <c r="BQ9" s="12"/>
      <c r="BR9" s="12"/>
      <c r="BS9" s="12"/>
      <c r="BT9" s="12"/>
      <c r="BU9" s="12"/>
      <c r="BV9" s="12"/>
      <c r="BW9" s="12"/>
      <c r="BX9" s="12"/>
      <c r="BY9" s="13"/>
    </row>
    <row r="10" spans="1:78" ht="18.75" customHeight="1">
      <c r="A10" s="2"/>
      <c r="B10" s="69" t="str">
        <f>データ!N6</f>
        <v>-</v>
      </c>
      <c r="C10" s="69"/>
      <c r="D10" s="69"/>
      <c r="E10" s="69"/>
      <c r="F10" s="69"/>
      <c r="G10" s="69"/>
      <c r="H10" s="69"/>
      <c r="I10" s="69">
        <f>データ!O6</f>
        <v>68.44</v>
      </c>
      <c r="J10" s="69"/>
      <c r="K10" s="69"/>
      <c r="L10" s="69"/>
      <c r="M10" s="69"/>
      <c r="N10" s="69"/>
      <c r="O10" s="69"/>
      <c r="P10" s="69">
        <f>データ!P6</f>
        <v>5.6</v>
      </c>
      <c r="Q10" s="69"/>
      <c r="R10" s="69"/>
      <c r="S10" s="69"/>
      <c r="T10" s="69"/>
      <c r="U10" s="69"/>
      <c r="V10" s="69"/>
      <c r="W10" s="69">
        <f>データ!Q6</f>
        <v>100</v>
      </c>
      <c r="X10" s="69"/>
      <c r="Y10" s="69"/>
      <c r="Z10" s="69"/>
      <c r="AA10" s="69"/>
      <c r="AB10" s="69"/>
      <c r="AC10" s="69"/>
      <c r="AD10" s="70">
        <f>データ!R6</f>
        <v>5400</v>
      </c>
      <c r="AE10" s="70"/>
      <c r="AF10" s="70"/>
      <c r="AG10" s="70"/>
      <c r="AH10" s="70"/>
      <c r="AI10" s="70"/>
      <c r="AJ10" s="70"/>
      <c r="AK10" s="2"/>
      <c r="AL10" s="70">
        <f>データ!V6</f>
        <v>1056</v>
      </c>
      <c r="AM10" s="70"/>
      <c r="AN10" s="70"/>
      <c r="AO10" s="70"/>
      <c r="AP10" s="70"/>
      <c r="AQ10" s="70"/>
      <c r="AR10" s="70"/>
      <c r="AS10" s="70"/>
      <c r="AT10" s="69">
        <f>データ!W6</f>
        <v>0.41</v>
      </c>
      <c r="AU10" s="69"/>
      <c r="AV10" s="69"/>
      <c r="AW10" s="69"/>
      <c r="AX10" s="69"/>
      <c r="AY10" s="69"/>
      <c r="AZ10" s="69"/>
      <c r="BA10" s="69"/>
      <c r="BB10" s="69">
        <f>データ!X6</f>
        <v>2575.61</v>
      </c>
      <c r="BC10" s="69"/>
      <c r="BD10" s="69"/>
      <c r="BE10" s="69"/>
      <c r="BF10" s="69"/>
      <c r="BG10" s="69"/>
      <c r="BH10" s="69"/>
      <c r="BI10" s="69"/>
      <c r="BJ10" s="2"/>
      <c r="BK10" s="2"/>
      <c r="BL10" s="59" t="s">
        <v>22</v>
      </c>
      <c r="BM10" s="6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118</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119</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36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66</v>
      </c>
      <c r="B4" s="31"/>
      <c r="C4" s="31"/>
      <c r="D4" s="31"/>
      <c r="E4" s="31"/>
      <c r="F4" s="31"/>
      <c r="G4" s="31"/>
      <c r="H4" s="81"/>
      <c r="I4" s="82"/>
      <c r="J4" s="82"/>
      <c r="K4" s="82"/>
      <c r="L4" s="82"/>
      <c r="M4" s="82"/>
      <c r="N4" s="82"/>
      <c r="O4" s="82"/>
      <c r="P4" s="82"/>
      <c r="Q4" s="82"/>
      <c r="R4" s="82"/>
      <c r="S4" s="82"/>
      <c r="T4" s="82"/>
      <c r="U4" s="82"/>
      <c r="V4" s="82"/>
      <c r="W4" s="82"/>
      <c r="X4" s="83"/>
      <c r="Y4" s="77" t="s">
        <v>67</v>
      </c>
      <c r="Z4" s="77"/>
      <c r="AA4" s="77"/>
      <c r="AB4" s="77"/>
      <c r="AC4" s="77"/>
      <c r="AD4" s="77"/>
      <c r="AE4" s="77"/>
      <c r="AF4" s="77"/>
      <c r="AG4" s="77"/>
      <c r="AH4" s="77"/>
      <c r="AI4" s="77"/>
      <c r="AJ4" s="77" t="s">
        <v>68</v>
      </c>
      <c r="AK4" s="77"/>
      <c r="AL4" s="77"/>
      <c r="AM4" s="77"/>
      <c r="AN4" s="77"/>
      <c r="AO4" s="77"/>
      <c r="AP4" s="77"/>
      <c r="AQ4" s="77"/>
      <c r="AR4" s="77"/>
      <c r="AS4" s="77"/>
      <c r="AT4" s="77"/>
      <c r="AU4" s="77" t="s">
        <v>69</v>
      </c>
      <c r="AV4" s="77"/>
      <c r="AW4" s="77"/>
      <c r="AX4" s="77"/>
      <c r="AY4" s="77"/>
      <c r="AZ4" s="77"/>
      <c r="BA4" s="77"/>
      <c r="BB4" s="77"/>
      <c r="BC4" s="77"/>
      <c r="BD4" s="77"/>
      <c r="BE4" s="77"/>
      <c r="BF4" s="77" t="s">
        <v>70</v>
      </c>
      <c r="BG4" s="77"/>
      <c r="BH4" s="77"/>
      <c r="BI4" s="77"/>
      <c r="BJ4" s="77"/>
      <c r="BK4" s="77"/>
      <c r="BL4" s="77"/>
      <c r="BM4" s="77"/>
      <c r="BN4" s="77"/>
      <c r="BO4" s="77"/>
      <c r="BP4" s="77"/>
      <c r="BQ4" s="77" t="s">
        <v>71</v>
      </c>
      <c r="BR4" s="77"/>
      <c r="BS4" s="77"/>
      <c r="BT4" s="77"/>
      <c r="BU4" s="77"/>
      <c r="BV4" s="77"/>
      <c r="BW4" s="77"/>
      <c r="BX4" s="77"/>
      <c r="BY4" s="77"/>
      <c r="BZ4" s="77"/>
      <c r="CA4" s="77"/>
      <c r="CB4" s="77" t="s">
        <v>72</v>
      </c>
      <c r="CC4" s="77"/>
      <c r="CD4" s="77"/>
      <c r="CE4" s="77"/>
      <c r="CF4" s="77"/>
      <c r="CG4" s="77"/>
      <c r="CH4" s="77"/>
      <c r="CI4" s="77"/>
      <c r="CJ4" s="77"/>
      <c r="CK4" s="77"/>
      <c r="CL4" s="77"/>
      <c r="CM4" s="77" t="s">
        <v>73</v>
      </c>
      <c r="CN4" s="77"/>
      <c r="CO4" s="77"/>
      <c r="CP4" s="77"/>
      <c r="CQ4" s="77"/>
      <c r="CR4" s="77"/>
      <c r="CS4" s="77"/>
      <c r="CT4" s="77"/>
      <c r="CU4" s="77"/>
      <c r="CV4" s="77"/>
      <c r="CW4" s="77"/>
      <c r="CX4" s="77" t="s">
        <v>74</v>
      </c>
      <c r="CY4" s="77"/>
      <c r="CZ4" s="77"/>
      <c r="DA4" s="77"/>
      <c r="DB4" s="77"/>
      <c r="DC4" s="77"/>
      <c r="DD4" s="77"/>
      <c r="DE4" s="77"/>
      <c r="DF4" s="77"/>
      <c r="DG4" s="77"/>
      <c r="DH4" s="77"/>
      <c r="DI4" s="77" t="s">
        <v>75</v>
      </c>
      <c r="DJ4" s="77"/>
      <c r="DK4" s="77"/>
      <c r="DL4" s="77"/>
      <c r="DM4" s="77"/>
      <c r="DN4" s="77"/>
      <c r="DO4" s="77"/>
      <c r="DP4" s="77"/>
      <c r="DQ4" s="77"/>
      <c r="DR4" s="77"/>
      <c r="DS4" s="77"/>
      <c r="DT4" s="77" t="s">
        <v>76</v>
      </c>
      <c r="DU4" s="77"/>
      <c r="DV4" s="77"/>
      <c r="DW4" s="77"/>
      <c r="DX4" s="77"/>
      <c r="DY4" s="77"/>
      <c r="DZ4" s="77"/>
      <c r="EA4" s="77"/>
      <c r="EB4" s="77"/>
      <c r="EC4" s="77"/>
      <c r="ED4" s="77"/>
      <c r="EE4" s="77" t="s">
        <v>77</v>
      </c>
      <c r="EF4" s="77"/>
      <c r="EG4" s="77"/>
      <c r="EH4" s="77"/>
      <c r="EI4" s="77"/>
      <c r="EJ4" s="77"/>
      <c r="EK4" s="77"/>
      <c r="EL4" s="77"/>
      <c r="EM4" s="77"/>
      <c r="EN4" s="77"/>
      <c r="EO4" s="77"/>
    </row>
    <row r="5" spans="1:148">
      <c r="A5" s="29" t="s">
        <v>78</v>
      </c>
      <c r="B5" s="32"/>
      <c r="C5" s="32"/>
      <c r="D5" s="32"/>
      <c r="E5" s="32"/>
      <c r="F5" s="32"/>
      <c r="G5" s="32"/>
      <c r="H5" s="33" t="s">
        <v>79</v>
      </c>
      <c r="I5" s="33" t="s">
        <v>80</v>
      </c>
      <c r="J5" s="33" t="s">
        <v>81</v>
      </c>
      <c r="K5" s="33" t="s">
        <v>82</v>
      </c>
      <c r="L5" s="33" t="s">
        <v>83</v>
      </c>
      <c r="M5" s="33" t="s">
        <v>5</v>
      </c>
      <c r="N5" s="33" t="s">
        <v>84</v>
      </c>
      <c r="O5" s="33" t="s">
        <v>85</v>
      </c>
      <c r="P5" s="33" t="s">
        <v>86</v>
      </c>
      <c r="Q5" s="33" t="s">
        <v>87</v>
      </c>
      <c r="R5" s="33" t="s">
        <v>88</v>
      </c>
      <c r="S5" s="33" t="s">
        <v>89</v>
      </c>
      <c r="T5" s="33" t="s">
        <v>90</v>
      </c>
      <c r="U5" s="33" t="s">
        <v>91</v>
      </c>
      <c r="V5" s="33" t="s">
        <v>92</v>
      </c>
      <c r="W5" s="33" t="s">
        <v>93</v>
      </c>
      <c r="X5" s="33" t="s">
        <v>94</v>
      </c>
      <c r="Y5" s="33" t="s">
        <v>95</v>
      </c>
      <c r="Z5" s="33" t="s">
        <v>96</v>
      </c>
      <c r="AA5" s="33" t="s">
        <v>97</v>
      </c>
      <c r="AB5" s="33" t="s">
        <v>98</v>
      </c>
      <c r="AC5" s="33" t="s">
        <v>99</v>
      </c>
      <c r="AD5" s="33" t="s">
        <v>100</v>
      </c>
      <c r="AE5" s="33" t="s">
        <v>101</v>
      </c>
      <c r="AF5" s="33" t="s">
        <v>102</v>
      </c>
      <c r="AG5" s="33" t="s">
        <v>103</v>
      </c>
      <c r="AH5" s="33" t="s">
        <v>104</v>
      </c>
      <c r="AI5" s="33" t="s">
        <v>43</v>
      </c>
      <c r="AJ5" s="33" t="s">
        <v>95</v>
      </c>
      <c r="AK5" s="33" t="s">
        <v>96</v>
      </c>
      <c r="AL5" s="33" t="s">
        <v>97</v>
      </c>
      <c r="AM5" s="33" t="s">
        <v>98</v>
      </c>
      <c r="AN5" s="33" t="s">
        <v>99</v>
      </c>
      <c r="AO5" s="33" t="s">
        <v>100</v>
      </c>
      <c r="AP5" s="33" t="s">
        <v>101</v>
      </c>
      <c r="AQ5" s="33" t="s">
        <v>102</v>
      </c>
      <c r="AR5" s="33" t="s">
        <v>103</v>
      </c>
      <c r="AS5" s="33" t="s">
        <v>104</v>
      </c>
      <c r="AT5" s="33" t="s">
        <v>105</v>
      </c>
      <c r="AU5" s="33" t="s">
        <v>95</v>
      </c>
      <c r="AV5" s="33" t="s">
        <v>96</v>
      </c>
      <c r="AW5" s="33" t="s">
        <v>97</v>
      </c>
      <c r="AX5" s="33" t="s">
        <v>98</v>
      </c>
      <c r="AY5" s="33" t="s">
        <v>99</v>
      </c>
      <c r="AZ5" s="33" t="s">
        <v>100</v>
      </c>
      <c r="BA5" s="33" t="s">
        <v>101</v>
      </c>
      <c r="BB5" s="33" t="s">
        <v>102</v>
      </c>
      <c r="BC5" s="33" t="s">
        <v>103</v>
      </c>
      <c r="BD5" s="33" t="s">
        <v>104</v>
      </c>
      <c r="BE5" s="33" t="s">
        <v>105</v>
      </c>
      <c r="BF5" s="33" t="s">
        <v>95</v>
      </c>
      <c r="BG5" s="33" t="s">
        <v>96</v>
      </c>
      <c r="BH5" s="33" t="s">
        <v>97</v>
      </c>
      <c r="BI5" s="33" t="s">
        <v>98</v>
      </c>
      <c r="BJ5" s="33" t="s">
        <v>99</v>
      </c>
      <c r="BK5" s="33" t="s">
        <v>100</v>
      </c>
      <c r="BL5" s="33" t="s">
        <v>101</v>
      </c>
      <c r="BM5" s="33" t="s">
        <v>102</v>
      </c>
      <c r="BN5" s="33" t="s">
        <v>103</v>
      </c>
      <c r="BO5" s="33" t="s">
        <v>104</v>
      </c>
      <c r="BP5" s="33" t="s">
        <v>105</v>
      </c>
      <c r="BQ5" s="33" t="s">
        <v>95</v>
      </c>
      <c r="BR5" s="33" t="s">
        <v>96</v>
      </c>
      <c r="BS5" s="33" t="s">
        <v>97</v>
      </c>
      <c r="BT5" s="33" t="s">
        <v>98</v>
      </c>
      <c r="BU5" s="33" t="s">
        <v>99</v>
      </c>
      <c r="BV5" s="33" t="s">
        <v>100</v>
      </c>
      <c r="BW5" s="33" t="s">
        <v>101</v>
      </c>
      <c r="BX5" s="33" t="s">
        <v>102</v>
      </c>
      <c r="BY5" s="33" t="s">
        <v>103</v>
      </c>
      <c r="BZ5" s="33" t="s">
        <v>104</v>
      </c>
      <c r="CA5" s="33" t="s">
        <v>105</v>
      </c>
      <c r="CB5" s="33" t="s">
        <v>95</v>
      </c>
      <c r="CC5" s="33" t="s">
        <v>96</v>
      </c>
      <c r="CD5" s="33" t="s">
        <v>97</v>
      </c>
      <c r="CE5" s="33" t="s">
        <v>98</v>
      </c>
      <c r="CF5" s="33" t="s">
        <v>99</v>
      </c>
      <c r="CG5" s="33" t="s">
        <v>100</v>
      </c>
      <c r="CH5" s="33" t="s">
        <v>101</v>
      </c>
      <c r="CI5" s="33" t="s">
        <v>102</v>
      </c>
      <c r="CJ5" s="33" t="s">
        <v>103</v>
      </c>
      <c r="CK5" s="33" t="s">
        <v>104</v>
      </c>
      <c r="CL5" s="33" t="s">
        <v>105</v>
      </c>
      <c r="CM5" s="33" t="s">
        <v>95</v>
      </c>
      <c r="CN5" s="33" t="s">
        <v>96</v>
      </c>
      <c r="CO5" s="33" t="s">
        <v>97</v>
      </c>
      <c r="CP5" s="33" t="s">
        <v>98</v>
      </c>
      <c r="CQ5" s="33" t="s">
        <v>99</v>
      </c>
      <c r="CR5" s="33" t="s">
        <v>100</v>
      </c>
      <c r="CS5" s="33" t="s">
        <v>101</v>
      </c>
      <c r="CT5" s="33" t="s">
        <v>102</v>
      </c>
      <c r="CU5" s="33" t="s">
        <v>103</v>
      </c>
      <c r="CV5" s="33" t="s">
        <v>104</v>
      </c>
      <c r="CW5" s="33" t="s">
        <v>105</v>
      </c>
      <c r="CX5" s="33" t="s">
        <v>95</v>
      </c>
      <c r="CY5" s="33" t="s">
        <v>96</v>
      </c>
      <c r="CZ5" s="33" t="s">
        <v>97</v>
      </c>
      <c r="DA5" s="33" t="s">
        <v>98</v>
      </c>
      <c r="DB5" s="33" t="s">
        <v>99</v>
      </c>
      <c r="DC5" s="33" t="s">
        <v>100</v>
      </c>
      <c r="DD5" s="33" t="s">
        <v>101</v>
      </c>
      <c r="DE5" s="33" t="s">
        <v>102</v>
      </c>
      <c r="DF5" s="33" t="s">
        <v>103</v>
      </c>
      <c r="DG5" s="33" t="s">
        <v>104</v>
      </c>
      <c r="DH5" s="33" t="s">
        <v>105</v>
      </c>
      <c r="DI5" s="33" t="s">
        <v>95</v>
      </c>
      <c r="DJ5" s="33" t="s">
        <v>96</v>
      </c>
      <c r="DK5" s="33" t="s">
        <v>97</v>
      </c>
      <c r="DL5" s="33" t="s">
        <v>98</v>
      </c>
      <c r="DM5" s="33" t="s">
        <v>99</v>
      </c>
      <c r="DN5" s="33" t="s">
        <v>100</v>
      </c>
      <c r="DO5" s="33" t="s">
        <v>101</v>
      </c>
      <c r="DP5" s="33" t="s">
        <v>102</v>
      </c>
      <c r="DQ5" s="33" t="s">
        <v>103</v>
      </c>
      <c r="DR5" s="33" t="s">
        <v>104</v>
      </c>
      <c r="DS5" s="33" t="s">
        <v>105</v>
      </c>
      <c r="DT5" s="33" t="s">
        <v>95</v>
      </c>
      <c r="DU5" s="33" t="s">
        <v>96</v>
      </c>
      <c r="DV5" s="33" t="s">
        <v>97</v>
      </c>
      <c r="DW5" s="33" t="s">
        <v>98</v>
      </c>
      <c r="DX5" s="33" t="s">
        <v>99</v>
      </c>
      <c r="DY5" s="33" t="s">
        <v>100</v>
      </c>
      <c r="DZ5" s="33" t="s">
        <v>101</v>
      </c>
      <c r="EA5" s="33" t="s">
        <v>102</v>
      </c>
      <c r="EB5" s="33" t="s">
        <v>103</v>
      </c>
      <c r="EC5" s="33" t="s">
        <v>104</v>
      </c>
      <c r="ED5" s="33" t="s">
        <v>105</v>
      </c>
      <c r="EE5" s="33" t="s">
        <v>95</v>
      </c>
      <c r="EF5" s="33" t="s">
        <v>96</v>
      </c>
      <c r="EG5" s="33" t="s">
        <v>97</v>
      </c>
      <c r="EH5" s="33" t="s">
        <v>98</v>
      </c>
      <c r="EI5" s="33" t="s">
        <v>99</v>
      </c>
      <c r="EJ5" s="33" t="s">
        <v>100</v>
      </c>
      <c r="EK5" s="33" t="s">
        <v>101</v>
      </c>
      <c r="EL5" s="33" t="s">
        <v>102</v>
      </c>
      <c r="EM5" s="33" t="s">
        <v>103</v>
      </c>
      <c r="EN5" s="33" t="s">
        <v>104</v>
      </c>
      <c r="EO5" s="33" t="s">
        <v>105</v>
      </c>
    </row>
    <row r="6" spans="1:148" s="37" customFormat="1">
      <c r="A6" s="29" t="s">
        <v>106</v>
      </c>
      <c r="B6" s="34">
        <f>B7</f>
        <v>2016</v>
      </c>
      <c r="C6" s="34">
        <f t="shared" ref="C6:X6" si="3">C7</f>
        <v>406473</v>
      </c>
      <c r="D6" s="34">
        <f t="shared" si="3"/>
        <v>46</v>
      </c>
      <c r="E6" s="34">
        <f t="shared" si="3"/>
        <v>17</v>
      </c>
      <c r="F6" s="34">
        <f t="shared" si="3"/>
        <v>1</v>
      </c>
      <c r="G6" s="34">
        <f t="shared" si="3"/>
        <v>0</v>
      </c>
      <c r="H6" s="34" t="str">
        <f t="shared" si="3"/>
        <v>福岡県　築上町</v>
      </c>
      <c r="I6" s="34" t="str">
        <f t="shared" si="3"/>
        <v>法適用</v>
      </c>
      <c r="J6" s="34" t="str">
        <f t="shared" si="3"/>
        <v>下水道事業</v>
      </c>
      <c r="K6" s="34" t="str">
        <f t="shared" si="3"/>
        <v>公共下水道</v>
      </c>
      <c r="L6" s="34" t="str">
        <f t="shared" si="3"/>
        <v>Cc3</v>
      </c>
      <c r="M6" s="34">
        <f t="shared" si="3"/>
        <v>0</v>
      </c>
      <c r="N6" s="35" t="str">
        <f t="shared" si="3"/>
        <v>-</v>
      </c>
      <c r="O6" s="35">
        <f t="shared" si="3"/>
        <v>68.44</v>
      </c>
      <c r="P6" s="35">
        <f t="shared" si="3"/>
        <v>5.6</v>
      </c>
      <c r="Q6" s="35">
        <f t="shared" si="3"/>
        <v>100</v>
      </c>
      <c r="R6" s="35">
        <f t="shared" si="3"/>
        <v>5400</v>
      </c>
      <c r="S6" s="35">
        <f t="shared" si="3"/>
        <v>19063</v>
      </c>
      <c r="T6" s="35">
        <f t="shared" si="3"/>
        <v>119.61</v>
      </c>
      <c r="U6" s="35">
        <f t="shared" si="3"/>
        <v>159.38</v>
      </c>
      <c r="V6" s="35">
        <f t="shared" si="3"/>
        <v>1056</v>
      </c>
      <c r="W6" s="35">
        <f t="shared" si="3"/>
        <v>0.41</v>
      </c>
      <c r="X6" s="35">
        <f t="shared" si="3"/>
        <v>2575.61</v>
      </c>
      <c r="Y6" s="36" t="str">
        <f>IF(Y7="",NA(),Y7)</f>
        <v>-</v>
      </c>
      <c r="Z6" s="36" t="str">
        <f t="shared" ref="Z6:AH6" si="4">IF(Z7="",NA(),Z7)</f>
        <v>-</v>
      </c>
      <c r="AA6" s="36" t="str">
        <f t="shared" si="4"/>
        <v>-</v>
      </c>
      <c r="AB6" s="36" t="str">
        <f t="shared" si="4"/>
        <v>-</v>
      </c>
      <c r="AC6" s="36">
        <f t="shared" si="4"/>
        <v>108.95</v>
      </c>
      <c r="AD6" s="36" t="str">
        <f t="shared" si="4"/>
        <v>-</v>
      </c>
      <c r="AE6" s="36" t="str">
        <f t="shared" si="4"/>
        <v>-</v>
      </c>
      <c r="AF6" s="36" t="str">
        <f t="shared" si="4"/>
        <v>-</v>
      </c>
      <c r="AG6" s="36" t="str">
        <f t="shared" si="4"/>
        <v>-</v>
      </c>
      <c r="AH6" s="36">
        <f t="shared" si="4"/>
        <v>100.67</v>
      </c>
      <c r="AI6" s="35" t="str">
        <f>IF(AI7="","",IF(AI7="-","【-】","【"&amp;SUBSTITUTE(TEXT(AI7,"#,##0.00"),"-","△")&amp;"】"))</f>
        <v>【108.57】</v>
      </c>
      <c r="AJ6" s="36" t="str">
        <f>IF(AJ7="",NA(),AJ7)</f>
        <v>-</v>
      </c>
      <c r="AK6" s="36" t="str">
        <f t="shared" ref="AK6:AS6" si="5">IF(AK7="",NA(),AK7)</f>
        <v>-</v>
      </c>
      <c r="AL6" s="36" t="str">
        <f t="shared" si="5"/>
        <v>-</v>
      </c>
      <c r="AM6" s="36" t="str">
        <f t="shared" si="5"/>
        <v>-</v>
      </c>
      <c r="AN6" s="35">
        <f t="shared" si="5"/>
        <v>0</v>
      </c>
      <c r="AO6" s="36" t="str">
        <f t="shared" si="5"/>
        <v>-</v>
      </c>
      <c r="AP6" s="36" t="str">
        <f t="shared" si="5"/>
        <v>-</v>
      </c>
      <c r="AQ6" s="36" t="str">
        <f t="shared" si="5"/>
        <v>-</v>
      </c>
      <c r="AR6" s="36" t="str">
        <f t="shared" si="5"/>
        <v>-</v>
      </c>
      <c r="AS6" s="36">
        <f t="shared" si="5"/>
        <v>370.35</v>
      </c>
      <c r="AT6" s="35" t="str">
        <f>IF(AT7="","",IF(AT7="-","【-】","【"&amp;SUBSTITUTE(TEXT(AT7,"#,##0.00"),"-","△")&amp;"】"))</f>
        <v>【4.38】</v>
      </c>
      <c r="AU6" s="36" t="str">
        <f>IF(AU7="",NA(),AU7)</f>
        <v>-</v>
      </c>
      <c r="AV6" s="36" t="str">
        <f t="shared" ref="AV6:BD6" si="6">IF(AV7="",NA(),AV7)</f>
        <v>-</v>
      </c>
      <c r="AW6" s="36" t="str">
        <f t="shared" si="6"/>
        <v>-</v>
      </c>
      <c r="AX6" s="36" t="str">
        <f t="shared" si="6"/>
        <v>-</v>
      </c>
      <c r="AY6" s="36">
        <f t="shared" si="6"/>
        <v>218.77</v>
      </c>
      <c r="AZ6" s="36" t="str">
        <f t="shared" si="6"/>
        <v>-</v>
      </c>
      <c r="BA6" s="36" t="str">
        <f t="shared" si="6"/>
        <v>-</v>
      </c>
      <c r="BB6" s="36" t="str">
        <f t="shared" si="6"/>
        <v>-</v>
      </c>
      <c r="BC6" s="36" t="str">
        <f t="shared" si="6"/>
        <v>-</v>
      </c>
      <c r="BD6" s="36">
        <f t="shared" si="6"/>
        <v>63.8</v>
      </c>
      <c r="BE6" s="35" t="str">
        <f>IF(BE7="","",IF(BE7="-","【-】","【"&amp;SUBSTITUTE(TEXT(BE7,"#,##0.00"),"-","△")&amp;"】"))</f>
        <v>【59.95】</v>
      </c>
      <c r="BF6" s="36" t="str">
        <f>IF(BF7="",NA(),BF7)</f>
        <v>-</v>
      </c>
      <c r="BG6" s="36" t="str">
        <f t="shared" ref="BG6:BO6" si="7">IF(BG7="",NA(),BG7)</f>
        <v>-</v>
      </c>
      <c r="BH6" s="36" t="str">
        <f t="shared" si="7"/>
        <v>-</v>
      </c>
      <c r="BI6" s="36" t="str">
        <f t="shared" si="7"/>
        <v>-</v>
      </c>
      <c r="BJ6" s="36">
        <f t="shared" si="7"/>
        <v>12520.91</v>
      </c>
      <c r="BK6" s="36" t="str">
        <f t="shared" si="7"/>
        <v>-</v>
      </c>
      <c r="BL6" s="36" t="str">
        <f t="shared" si="7"/>
        <v>-</v>
      </c>
      <c r="BM6" s="36" t="str">
        <f t="shared" si="7"/>
        <v>-</v>
      </c>
      <c r="BN6" s="36" t="str">
        <f t="shared" si="7"/>
        <v>-</v>
      </c>
      <c r="BO6" s="36">
        <f t="shared" si="7"/>
        <v>1193.49</v>
      </c>
      <c r="BP6" s="35" t="str">
        <f>IF(BP7="","",IF(BP7="-","【-】","【"&amp;SUBSTITUTE(TEXT(BP7,"#,##0.00"),"-","△")&amp;"】"))</f>
        <v>【728.30】</v>
      </c>
      <c r="BQ6" s="36" t="str">
        <f>IF(BQ7="",NA(),BQ7)</f>
        <v>-</v>
      </c>
      <c r="BR6" s="36" t="str">
        <f t="shared" ref="BR6:BZ6" si="8">IF(BR7="",NA(),BR7)</f>
        <v>-</v>
      </c>
      <c r="BS6" s="36" t="str">
        <f t="shared" si="8"/>
        <v>-</v>
      </c>
      <c r="BT6" s="36" t="str">
        <f t="shared" si="8"/>
        <v>-</v>
      </c>
      <c r="BU6" s="36">
        <f t="shared" si="8"/>
        <v>17.079999999999998</v>
      </c>
      <c r="BV6" s="36" t="str">
        <f t="shared" si="8"/>
        <v>-</v>
      </c>
      <c r="BW6" s="36" t="str">
        <f t="shared" si="8"/>
        <v>-</v>
      </c>
      <c r="BX6" s="36" t="str">
        <f t="shared" si="8"/>
        <v>-</v>
      </c>
      <c r="BY6" s="36" t="str">
        <f t="shared" si="8"/>
        <v>-</v>
      </c>
      <c r="BZ6" s="36">
        <f t="shared" si="8"/>
        <v>65.569999999999993</v>
      </c>
      <c r="CA6" s="35" t="str">
        <f>IF(CA7="","",IF(CA7="-","【-】","【"&amp;SUBSTITUTE(TEXT(CA7,"#,##0.00"),"-","△")&amp;"】"))</f>
        <v>【100.04】</v>
      </c>
      <c r="CB6" s="36" t="str">
        <f>IF(CB7="",NA(),CB7)</f>
        <v>-</v>
      </c>
      <c r="CC6" s="36" t="str">
        <f t="shared" ref="CC6:CK6" si="9">IF(CC7="",NA(),CC7)</f>
        <v>-</v>
      </c>
      <c r="CD6" s="36" t="str">
        <f t="shared" si="9"/>
        <v>-</v>
      </c>
      <c r="CE6" s="36" t="str">
        <f t="shared" si="9"/>
        <v>-</v>
      </c>
      <c r="CF6" s="36">
        <f t="shared" si="9"/>
        <v>1143.31</v>
      </c>
      <c r="CG6" s="36" t="str">
        <f t="shared" si="9"/>
        <v>-</v>
      </c>
      <c r="CH6" s="36" t="str">
        <f t="shared" si="9"/>
        <v>-</v>
      </c>
      <c r="CI6" s="36" t="str">
        <f t="shared" si="9"/>
        <v>-</v>
      </c>
      <c r="CJ6" s="36" t="str">
        <f t="shared" si="9"/>
        <v>-</v>
      </c>
      <c r="CK6" s="36">
        <f t="shared" si="9"/>
        <v>263.04000000000002</v>
      </c>
      <c r="CL6" s="35" t="str">
        <f>IF(CL7="","",IF(CL7="-","【-】","【"&amp;SUBSTITUTE(TEXT(CL7,"#,##0.00"),"-","△")&amp;"】"))</f>
        <v>【137.82】</v>
      </c>
      <c r="CM6" s="36" t="str">
        <f>IF(CM7="",NA(),CM7)</f>
        <v>-</v>
      </c>
      <c r="CN6" s="36" t="str">
        <f t="shared" ref="CN6:CV6" si="10">IF(CN7="",NA(),CN7)</f>
        <v>-</v>
      </c>
      <c r="CO6" s="36" t="str">
        <f t="shared" si="10"/>
        <v>-</v>
      </c>
      <c r="CP6" s="36" t="str">
        <f t="shared" si="10"/>
        <v>-</v>
      </c>
      <c r="CQ6" s="36">
        <f t="shared" si="10"/>
        <v>9.75</v>
      </c>
      <c r="CR6" s="36" t="str">
        <f t="shared" si="10"/>
        <v>-</v>
      </c>
      <c r="CS6" s="36" t="str">
        <f t="shared" si="10"/>
        <v>-</v>
      </c>
      <c r="CT6" s="36" t="str">
        <f t="shared" si="10"/>
        <v>-</v>
      </c>
      <c r="CU6" s="36" t="str">
        <f t="shared" si="10"/>
        <v>-</v>
      </c>
      <c r="CV6" s="36">
        <f t="shared" si="10"/>
        <v>40.75</v>
      </c>
      <c r="CW6" s="35" t="str">
        <f>IF(CW7="","",IF(CW7="-","【-】","【"&amp;SUBSTITUTE(TEXT(CW7,"#,##0.00"),"-","△")&amp;"】"))</f>
        <v>【60.09】</v>
      </c>
      <c r="CX6" s="36" t="str">
        <f>IF(CX7="",NA(),CX7)</f>
        <v>-</v>
      </c>
      <c r="CY6" s="36" t="str">
        <f t="shared" ref="CY6:DG6" si="11">IF(CY7="",NA(),CY7)</f>
        <v>-</v>
      </c>
      <c r="CZ6" s="36" t="str">
        <f t="shared" si="11"/>
        <v>-</v>
      </c>
      <c r="DA6" s="36" t="str">
        <f t="shared" si="11"/>
        <v>-</v>
      </c>
      <c r="DB6" s="36">
        <f t="shared" si="11"/>
        <v>32.58</v>
      </c>
      <c r="DC6" s="36" t="str">
        <f t="shared" si="11"/>
        <v>-</v>
      </c>
      <c r="DD6" s="36" t="str">
        <f t="shared" si="11"/>
        <v>-</v>
      </c>
      <c r="DE6" s="36" t="str">
        <f t="shared" si="11"/>
        <v>-</v>
      </c>
      <c r="DF6" s="36" t="str">
        <f t="shared" si="11"/>
        <v>-</v>
      </c>
      <c r="DG6" s="36">
        <f t="shared" si="11"/>
        <v>64.97</v>
      </c>
      <c r="DH6" s="35" t="str">
        <f>IF(DH7="","",IF(DH7="-","【-】","【"&amp;SUBSTITUTE(TEXT(DH7,"#,##0.00"),"-","△")&amp;"】"))</f>
        <v>【94.90】</v>
      </c>
      <c r="DI6" s="36" t="str">
        <f>IF(DI7="",NA(),DI7)</f>
        <v>-</v>
      </c>
      <c r="DJ6" s="36" t="str">
        <f t="shared" ref="DJ6:DR6" si="12">IF(DJ7="",NA(),DJ7)</f>
        <v>-</v>
      </c>
      <c r="DK6" s="36" t="str">
        <f t="shared" si="12"/>
        <v>-</v>
      </c>
      <c r="DL6" s="36" t="str">
        <f t="shared" si="12"/>
        <v>-</v>
      </c>
      <c r="DM6" s="36">
        <f t="shared" si="12"/>
        <v>2.21</v>
      </c>
      <c r="DN6" s="36" t="str">
        <f t="shared" si="12"/>
        <v>-</v>
      </c>
      <c r="DO6" s="36" t="str">
        <f t="shared" si="12"/>
        <v>-</v>
      </c>
      <c r="DP6" s="36" t="str">
        <f t="shared" si="12"/>
        <v>-</v>
      </c>
      <c r="DQ6" s="36" t="str">
        <f t="shared" si="12"/>
        <v>-</v>
      </c>
      <c r="DR6" s="36">
        <f t="shared" si="12"/>
        <v>17.52</v>
      </c>
      <c r="DS6" s="35" t="str">
        <f>IF(DS7="","",IF(DS7="-","【-】","【"&amp;SUBSTITUTE(TEXT(DS7,"#,##0.00"),"-","△")&amp;"】"))</f>
        <v>【37.36】</v>
      </c>
      <c r="DT6" s="36" t="str">
        <f>IF(DT7="",NA(),DT7)</f>
        <v>-</v>
      </c>
      <c r="DU6" s="36" t="str">
        <f t="shared" ref="DU6:EC6" si="13">IF(DU7="",NA(),DU7)</f>
        <v>-</v>
      </c>
      <c r="DV6" s="36" t="str">
        <f t="shared" si="13"/>
        <v>-</v>
      </c>
      <c r="DW6" s="36" t="str">
        <f t="shared" si="13"/>
        <v>-</v>
      </c>
      <c r="DX6" s="35">
        <f t="shared" si="13"/>
        <v>0</v>
      </c>
      <c r="DY6" s="36" t="str">
        <f t="shared" si="13"/>
        <v>-</v>
      </c>
      <c r="DZ6" s="36" t="str">
        <f t="shared" si="13"/>
        <v>-</v>
      </c>
      <c r="EA6" s="36" t="str">
        <f t="shared" si="13"/>
        <v>-</v>
      </c>
      <c r="EB6" s="36" t="str">
        <f t="shared" si="13"/>
        <v>-</v>
      </c>
      <c r="EC6" s="35">
        <f t="shared" si="13"/>
        <v>0</v>
      </c>
      <c r="ED6" s="35" t="str">
        <f>IF(ED7="","",IF(ED7="-","【-】","【"&amp;SUBSTITUTE(TEXT(ED7,"#,##0.00"),"-","△")&amp;"】"))</f>
        <v>【4.96】</v>
      </c>
      <c r="EE6" s="36" t="str">
        <f>IF(EE7="",NA(),EE7)</f>
        <v>-</v>
      </c>
      <c r="EF6" s="36" t="str">
        <f t="shared" ref="EF6:EN6" si="14">IF(EF7="",NA(),EF7)</f>
        <v>-</v>
      </c>
      <c r="EG6" s="36" t="str">
        <f t="shared" si="14"/>
        <v>-</v>
      </c>
      <c r="EH6" s="36" t="str">
        <f t="shared" si="14"/>
        <v>-</v>
      </c>
      <c r="EI6" s="35">
        <f t="shared" si="14"/>
        <v>0</v>
      </c>
      <c r="EJ6" s="36" t="str">
        <f t="shared" si="14"/>
        <v>-</v>
      </c>
      <c r="EK6" s="36" t="str">
        <f t="shared" si="14"/>
        <v>-</v>
      </c>
      <c r="EL6" s="36" t="str">
        <f t="shared" si="14"/>
        <v>-</v>
      </c>
      <c r="EM6" s="36" t="str">
        <f t="shared" si="14"/>
        <v>-</v>
      </c>
      <c r="EN6" s="36">
        <f t="shared" si="14"/>
        <v>0.21</v>
      </c>
      <c r="EO6" s="35" t="str">
        <f>IF(EO7="","",IF(EO7="-","【-】","【"&amp;SUBSTITUTE(TEXT(EO7,"#,##0.00"),"-","△")&amp;"】"))</f>
        <v>【0.27】</v>
      </c>
    </row>
    <row r="7" spans="1:148" s="37" customFormat="1">
      <c r="A7" s="29"/>
      <c r="B7" s="38">
        <v>2016</v>
      </c>
      <c r="C7" s="38">
        <v>406473</v>
      </c>
      <c r="D7" s="38">
        <v>46</v>
      </c>
      <c r="E7" s="38">
        <v>17</v>
      </c>
      <c r="F7" s="38">
        <v>1</v>
      </c>
      <c r="G7" s="38">
        <v>0</v>
      </c>
      <c r="H7" s="38" t="s">
        <v>107</v>
      </c>
      <c r="I7" s="38" t="s">
        <v>108</v>
      </c>
      <c r="J7" s="38" t="s">
        <v>109</v>
      </c>
      <c r="K7" s="38" t="s">
        <v>110</v>
      </c>
      <c r="L7" s="38" t="s">
        <v>111</v>
      </c>
      <c r="M7" s="38"/>
      <c r="N7" s="39" t="s">
        <v>112</v>
      </c>
      <c r="O7" s="39">
        <v>68.44</v>
      </c>
      <c r="P7" s="39">
        <v>5.6</v>
      </c>
      <c r="Q7" s="39">
        <v>100</v>
      </c>
      <c r="R7" s="39">
        <v>5400</v>
      </c>
      <c r="S7" s="39">
        <v>19063</v>
      </c>
      <c r="T7" s="39">
        <v>119.61</v>
      </c>
      <c r="U7" s="39">
        <v>159.38</v>
      </c>
      <c r="V7" s="39">
        <v>1056</v>
      </c>
      <c r="W7" s="39">
        <v>0.41</v>
      </c>
      <c r="X7" s="39">
        <v>2575.61</v>
      </c>
      <c r="Y7" s="39" t="s">
        <v>112</v>
      </c>
      <c r="Z7" s="39" t="s">
        <v>112</v>
      </c>
      <c r="AA7" s="39" t="s">
        <v>112</v>
      </c>
      <c r="AB7" s="39" t="s">
        <v>112</v>
      </c>
      <c r="AC7" s="39">
        <v>108.95</v>
      </c>
      <c r="AD7" s="39" t="s">
        <v>112</v>
      </c>
      <c r="AE7" s="39" t="s">
        <v>112</v>
      </c>
      <c r="AF7" s="39" t="s">
        <v>112</v>
      </c>
      <c r="AG7" s="39" t="s">
        <v>112</v>
      </c>
      <c r="AH7" s="39">
        <v>100.67</v>
      </c>
      <c r="AI7" s="39">
        <v>108.57</v>
      </c>
      <c r="AJ7" s="39" t="s">
        <v>112</v>
      </c>
      <c r="AK7" s="39" t="s">
        <v>112</v>
      </c>
      <c r="AL7" s="39" t="s">
        <v>112</v>
      </c>
      <c r="AM7" s="39" t="s">
        <v>112</v>
      </c>
      <c r="AN7" s="39">
        <v>0</v>
      </c>
      <c r="AO7" s="39" t="s">
        <v>112</v>
      </c>
      <c r="AP7" s="39" t="s">
        <v>112</v>
      </c>
      <c r="AQ7" s="39" t="s">
        <v>112</v>
      </c>
      <c r="AR7" s="39" t="s">
        <v>112</v>
      </c>
      <c r="AS7" s="39">
        <v>370.35</v>
      </c>
      <c r="AT7" s="39">
        <v>4.38</v>
      </c>
      <c r="AU7" s="39" t="s">
        <v>112</v>
      </c>
      <c r="AV7" s="39" t="s">
        <v>112</v>
      </c>
      <c r="AW7" s="39" t="s">
        <v>112</v>
      </c>
      <c r="AX7" s="39" t="s">
        <v>112</v>
      </c>
      <c r="AY7" s="39">
        <v>218.77</v>
      </c>
      <c r="AZ7" s="39" t="s">
        <v>112</v>
      </c>
      <c r="BA7" s="39" t="s">
        <v>112</v>
      </c>
      <c r="BB7" s="39" t="s">
        <v>112</v>
      </c>
      <c r="BC7" s="39" t="s">
        <v>112</v>
      </c>
      <c r="BD7" s="39">
        <v>63.8</v>
      </c>
      <c r="BE7" s="39">
        <v>59.95</v>
      </c>
      <c r="BF7" s="39" t="s">
        <v>112</v>
      </c>
      <c r="BG7" s="39" t="s">
        <v>112</v>
      </c>
      <c r="BH7" s="39" t="s">
        <v>112</v>
      </c>
      <c r="BI7" s="39" t="s">
        <v>112</v>
      </c>
      <c r="BJ7" s="39">
        <v>12520.91</v>
      </c>
      <c r="BK7" s="39" t="s">
        <v>112</v>
      </c>
      <c r="BL7" s="39" t="s">
        <v>112</v>
      </c>
      <c r="BM7" s="39" t="s">
        <v>112</v>
      </c>
      <c r="BN7" s="39" t="s">
        <v>112</v>
      </c>
      <c r="BO7" s="39">
        <v>1193.49</v>
      </c>
      <c r="BP7" s="39">
        <v>728.3</v>
      </c>
      <c r="BQ7" s="39" t="s">
        <v>112</v>
      </c>
      <c r="BR7" s="39" t="s">
        <v>112</v>
      </c>
      <c r="BS7" s="39" t="s">
        <v>112</v>
      </c>
      <c r="BT7" s="39" t="s">
        <v>112</v>
      </c>
      <c r="BU7" s="39">
        <v>17.079999999999998</v>
      </c>
      <c r="BV7" s="39" t="s">
        <v>112</v>
      </c>
      <c r="BW7" s="39" t="s">
        <v>112</v>
      </c>
      <c r="BX7" s="39" t="s">
        <v>112</v>
      </c>
      <c r="BY7" s="39" t="s">
        <v>112</v>
      </c>
      <c r="BZ7" s="39">
        <v>65.569999999999993</v>
      </c>
      <c r="CA7" s="39">
        <v>100.04</v>
      </c>
      <c r="CB7" s="39" t="s">
        <v>112</v>
      </c>
      <c r="CC7" s="39" t="s">
        <v>112</v>
      </c>
      <c r="CD7" s="39" t="s">
        <v>112</v>
      </c>
      <c r="CE7" s="39" t="s">
        <v>112</v>
      </c>
      <c r="CF7" s="39">
        <v>1143.31</v>
      </c>
      <c r="CG7" s="39" t="s">
        <v>112</v>
      </c>
      <c r="CH7" s="39" t="s">
        <v>112</v>
      </c>
      <c r="CI7" s="39" t="s">
        <v>112</v>
      </c>
      <c r="CJ7" s="39" t="s">
        <v>112</v>
      </c>
      <c r="CK7" s="39">
        <v>263.04000000000002</v>
      </c>
      <c r="CL7" s="39">
        <v>137.82</v>
      </c>
      <c r="CM7" s="39" t="s">
        <v>112</v>
      </c>
      <c r="CN7" s="39" t="s">
        <v>112</v>
      </c>
      <c r="CO7" s="39" t="s">
        <v>112</v>
      </c>
      <c r="CP7" s="39" t="s">
        <v>112</v>
      </c>
      <c r="CQ7" s="39">
        <v>9.75</v>
      </c>
      <c r="CR7" s="39" t="s">
        <v>112</v>
      </c>
      <c r="CS7" s="39" t="s">
        <v>112</v>
      </c>
      <c r="CT7" s="39" t="s">
        <v>112</v>
      </c>
      <c r="CU7" s="39" t="s">
        <v>112</v>
      </c>
      <c r="CV7" s="39">
        <v>40.75</v>
      </c>
      <c r="CW7" s="39">
        <v>60.09</v>
      </c>
      <c r="CX7" s="39" t="s">
        <v>112</v>
      </c>
      <c r="CY7" s="39" t="s">
        <v>112</v>
      </c>
      <c r="CZ7" s="39" t="s">
        <v>112</v>
      </c>
      <c r="DA7" s="39" t="s">
        <v>112</v>
      </c>
      <c r="DB7" s="39">
        <v>32.58</v>
      </c>
      <c r="DC7" s="39" t="s">
        <v>112</v>
      </c>
      <c r="DD7" s="39" t="s">
        <v>112</v>
      </c>
      <c r="DE7" s="39" t="s">
        <v>112</v>
      </c>
      <c r="DF7" s="39" t="s">
        <v>112</v>
      </c>
      <c r="DG7" s="39">
        <v>64.97</v>
      </c>
      <c r="DH7" s="39">
        <v>94.9</v>
      </c>
      <c r="DI7" s="39" t="s">
        <v>112</v>
      </c>
      <c r="DJ7" s="39" t="s">
        <v>112</v>
      </c>
      <c r="DK7" s="39" t="s">
        <v>112</v>
      </c>
      <c r="DL7" s="39" t="s">
        <v>112</v>
      </c>
      <c r="DM7" s="39">
        <v>2.21</v>
      </c>
      <c r="DN7" s="39" t="s">
        <v>112</v>
      </c>
      <c r="DO7" s="39" t="s">
        <v>112</v>
      </c>
      <c r="DP7" s="39" t="s">
        <v>112</v>
      </c>
      <c r="DQ7" s="39" t="s">
        <v>112</v>
      </c>
      <c r="DR7" s="39">
        <v>17.52</v>
      </c>
      <c r="DS7" s="39">
        <v>37.36</v>
      </c>
      <c r="DT7" s="39" t="s">
        <v>112</v>
      </c>
      <c r="DU7" s="39" t="s">
        <v>112</v>
      </c>
      <c r="DV7" s="39" t="s">
        <v>112</v>
      </c>
      <c r="DW7" s="39" t="s">
        <v>112</v>
      </c>
      <c r="DX7" s="39">
        <v>0</v>
      </c>
      <c r="DY7" s="39" t="s">
        <v>112</v>
      </c>
      <c r="DZ7" s="39" t="s">
        <v>112</v>
      </c>
      <c r="EA7" s="39" t="s">
        <v>112</v>
      </c>
      <c r="EB7" s="39" t="s">
        <v>112</v>
      </c>
      <c r="EC7" s="39">
        <v>0</v>
      </c>
      <c r="ED7" s="39">
        <v>4.96</v>
      </c>
      <c r="EE7" s="39" t="s">
        <v>112</v>
      </c>
      <c r="EF7" s="39" t="s">
        <v>112</v>
      </c>
      <c r="EG7" s="39" t="s">
        <v>112</v>
      </c>
      <c r="EH7" s="39" t="s">
        <v>112</v>
      </c>
      <c r="EI7" s="39">
        <v>0</v>
      </c>
      <c r="EJ7" s="39" t="s">
        <v>112</v>
      </c>
      <c r="EK7" s="39" t="s">
        <v>112</v>
      </c>
      <c r="EL7" s="39" t="s">
        <v>112</v>
      </c>
      <c r="EM7" s="39" t="s">
        <v>112</v>
      </c>
      <c r="EN7" s="39">
        <v>0.21</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113</v>
      </c>
      <c r="C9" s="41" t="s">
        <v>114</v>
      </c>
      <c r="D9" s="41" t="s">
        <v>115</v>
      </c>
      <c r="E9" s="41" t="s">
        <v>116</v>
      </c>
      <c r="F9" s="41" t="s">
        <v>117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2017-12-25T01:53:44Z</dcterms:created>
  <dcterms:modified xsi:type="dcterms:W3CDTF">2018-02-01T02:38:48Z</dcterms:modified>
  <cp:category/>
</cp:coreProperties>
</file>