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G86" i="4"/>
  <c r="F86" i="4"/>
  <c r="AL10" i="4"/>
  <c r="AD10" i="4"/>
  <c r="W10" i="4"/>
  <c r="B10" i="4"/>
  <c r="BB8" i="4"/>
  <c r="I8" i="4"/>
  <c r="B8" i="4"/>
  <c r="D10" i="5" l="1"/>
  <c r="C10" i="5"/>
  <c r="E10" i="5"/>
  <c r="B10" i="5"/>
</calcChain>
</file>

<file path=xl/sharedStrings.xml><?xml version="1.0" encoding="utf-8"?>
<sst xmlns="http://schemas.openxmlformats.org/spreadsheetml/2006/main" count="323" uniqueCount="122">
  <si>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</si>
  <si>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</si>
  <si>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</si>
  <si>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</si>
  <si>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</si>
  <si>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</si>
  <si>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</si>
  <si>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</si>
  <si>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</si>
  <si>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</si>
  <si>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</si>
  <si>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</si>
  <si>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</si>
  <si>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</si>
  <si>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</si>
  <si>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</si>
  <si>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</si>
  <si>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</si>
  <si>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</si>
  <si>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</si>
  <si>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</si>
  <si>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</si>
  <si>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</si>
  <si>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</si>
  <si>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</si>
  <si>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</si>
  <si>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</si>
  <si>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</si>
  <si>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</si>
  <si>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</si>
  <si>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</si>
  <si>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</si>
  <si>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</si>
  <si>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</si>
  <si>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</si>
  <si>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</si>
  <si>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</si>
  <si>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</si>
  <si>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</si>
  <si>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</si>
  <si>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</si>
  <si>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</si>
  <si>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</si>
  <si>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</si>
  <si>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</si>
  <si>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</si>
  <si>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</si>
  <si>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</si>
  <si>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</si>
  <si>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</si>
  <si>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</si>
  <si>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</si>
  <si>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</si>
  <si>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</si>
  <si>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</si>
  <si>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</si>
  <si>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</si>
  <si>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</si>
  <si>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</si>
  <si>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</si>
  <si>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</si>
  <si>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</si>
  <si>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</si>
  <si>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</si>
  <si>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</si>
  <si>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</si>
  <si>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</si>
  <si>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</si>
  <si>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</si>
  <si>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</si>
  <si>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</si>
  <si>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</si>
  <si>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</si>
  <si>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</si>
  <si>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</si>
  <si>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</si>
  <si>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</si>
  <si>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</si>
  <si>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</si>
  <si>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</si>
  <si>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</si>
  <si>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</si>
  <si>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</si>
  <si>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</si>
  <si>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</si>
  <si>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</si>
  <si>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</si>
  <si>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</si>
  <si>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</si>
  <si>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</si>
  <si>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</si>
  <si>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</si>
  <si>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</si>
  <si>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</si>
  <si>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</si>
  <si>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</si>
  <si>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</si>
  <si>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</si>
  <si>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</si>
  <si>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</si>
  <si>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</si>
  <si>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</si>
  <si>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</si>
  <si>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</si>
  <si>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</si>
  <si>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</si>
  <si>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</si>
  <si>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築上町</t>
  </si>
  <si>
    <t>法適用</t>
  </si>
  <si>
    <t>下水道事業</t>
  </si>
  <si>
    <t>公共下水道</t>
  </si>
  <si>
    <t>Cc3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</si>
  <si>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</si>
  <si>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</si>
  <si>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</si>
  <si>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</si>
  <si>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</si>
  <si>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</si>
  <si>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平成25年度に供用開始し、現時点でも面整備を行っている状況である。そのため、法定耐用年数に近い資産はなく、施設の改築等の必要性も現状は低い。</t>
    <rPh sb="1" eb="3">
      <t>ヘイセイ</t>
    </rPh>
    <rPh sb="5" eb="7">
      <t>ネンド</t>
    </rPh>
    <rPh sb="8" eb="10">
      <t>キョウヨウ</t>
    </rPh>
    <rPh sb="10" eb="12">
      <t>カイシ</t>
    </rPh>
    <rPh sb="14" eb="17">
      <t>ゲンジテン</t>
    </rPh>
    <rPh sb="19" eb="20">
      <t>メン</t>
    </rPh>
    <rPh sb="20" eb="22">
      <t>セイビ</t>
    </rPh>
    <rPh sb="23" eb="24">
      <t>オコナ</t>
    </rPh>
    <rPh sb="28" eb="30">
      <t>ジョウキョウ</t>
    </rPh>
    <rPh sb="39" eb="41">
      <t>ホウテイ</t>
    </rPh>
    <rPh sb="41" eb="43">
      <t>タイヨウ</t>
    </rPh>
    <rPh sb="43" eb="45">
      <t>ネンスウ</t>
    </rPh>
    <rPh sb="46" eb="47">
      <t>チカ</t>
    </rPh>
    <rPh sb="48" eb="50">
      <t>シサン</t>
    </rPh>
    <rPh sb="54" eb="56">
      <t>シセツ</t>
    </rPh>
    <rPh sb="57" eb="60">
      <t>カイチクトウ</t>
    </rPh>
    <rPh sb="61" eb="64">
      <t>ヒツヨウセイ</t>
    </rPh>
    <rPh sb="65" eb="67">
      <t>ゲンジョウ</t>
    </rPh>
    <rPh sb="68" eb="69">
      <t>ヒク</t>
    </rPh>
    <phoneticPr fontId="4"/>
  </si>
  <si>
    <t>　供用開始から間もなく、面整備率も40%程度であることから、使用料収入が小額で経営基盤が成り立っていない状況である。まずは、人口減少や高齢化が進む中ではあるが、水洗化の促進を図り、使用料収入の増に努めることが課題である。また同時に、汚水処理にかかる経費の削減に努めることで、汚水処理原価を低下させ、経費回収率の向上に努め、経営の効率性を高める必要がある。</t>
    <rPh sb="1" eb="3">
      <t>キョウヨウ</t>
    </rPh>
    <rPh sb="3" eb="5">
      <t>カイシ</t>
    </rPh>
    <rPh sb="7" eb="8">
      <t>マ</t>
    </rPh>
    <rPh sb="12" eb="13">
      <t>メン</t>
    </rPh>
    <rPh sb="13" eb="15">
      <t>セイビ</t>
    </rPh>
    <rPh sb="15" eb="16">
      <t>リツ</t>
    </rPh>
    <rPh sb="20" eb="22">
      <t>テイド</t>
    </rPh>
    <rPh sb="30" eb="32">
      <t>シヨウ</t>
    </rPh>
    <rPh sb="32" eb="33">
      <t>リョウ</t>
    </rPh>
    <rPh sb="33" eb="35">
      <t>シュウニュウ</t>
    </rPh>
    <rPh sb="36" eb="37">
      <t>ショウ</t>
    </rPh>
    <rPh sb="37" eb="38">
      <t>ガク</t>
    </rPh>
    <rPh sb="39" eb="41">
      <t>ケイエイ</t>
    </rPh>
    <rPh sb="41" eb="43">
      <t>キバン</t>
    </rPh>
    <rPh sb="44" eb="45">
      <t>ナ</t>
    </rPh>
    <rPh sb="46" eb="47">
      <t>タ</t>
    </rPh>
    <rPh sb="52" eb="54">
      <t>ジョウキョウ</t>
    </rPh>
    <rPh sb="62" eb="64">
      <t>ジンコウ</t>
    </rPh>
    <rPh sb="64" eb="66">
      <t>ゲンショウ</t>
    </rPh>
    <rPh sb="67" eb="70">
      <t>コウレイカ</t>
    </rPh>
    <rPh sb="71" eb="72">
      <t>スス</t>
    </rPh>
    <rPh sb="73" eb="74">
      <t>ナカ</t>
    </rPh>
    <rPh sb="80" eb="82">
      <t>スイセン</t>
    </rPh>
    <rPh sb="82" eb="83">
      <t>カ</t>
    </rPh>
    <rPh sb="84" eb="86">
      <t>ソクシン</t>
    </rPh>
    <rPh sb="87" eb="88">
      <t>ハカ</t>
    </rPh>
    <rPh sb="90" eb="92">
      <t>シヨウ</t>
    </rPh>
    <rPh sb="92" eb="93">
      <t>リョウ</t>
    </rPh>
    <rPh sb="93" eb="95">
      <t>シュウニュウ</t>
    </rPh>
    <rPh sb="96" eb="97">
      <t>ゾウ</t>
    </rPh>
    <rPh sb="98" eb="99">
      <t>ツト</t>
    </rPh>
    <rPh sb="104" eb="106">
      <t>カダイ</t>
    </rPh>
    <rPh sb="112" eb="114">
      <t>ドウジ</t>
    </rPh>
    <rPh sb="116" eb="118">
      <t>オスイ</t>
    </rPh>
    <rPh sb="118" eb="120">
      <t>ショリ</t>
    </rPh>
    <rPh sb="124" eb="126">
      <t>ケイヒ</t>
    </rPh>
    <rPh sb="127" eb="129">
      <t>サクゲン</t>
    </rPh>
    <rPh sb="130" eb="131">
      <t>ツト</t>
    </rPh>
    <rPh sb="137" eb="139">
      <t>オスイ</t>
    </rPh>
    <rPh sb="139" eb="141">
      <t>ショリ</t>
    </rPh>
    <rPh sb="141" eb="143">
      <t>ゲンカ</t>
    </rPh>
    <rPh sb="144" eb="146">
      <t>テイカ</t>
    </rPh>
    <rPh sb="149" eb="151">
      <t>ケイヒ</t>
    </rPh>
    <rPh sb="151" eb="153">
      <t>カイシュウ</t>
    </rPh>
    <rPh sb="153" eb="154">
      <t>リツ</t>
    </rPh>
    <rPh sb="155" eb="157">
      <t>コウジョウ</t>
    </rPh>
    <rPh sb="158" eb="159">
      <t>ツト</t>
    </rPh>
    <rPh sb="161" eb="163">
      <t>ケイエイ</t>
    </rPh>
    <rPh sb="164" eb="166">
      <t>コウリツ</t>
    </rPh>
    <rPh sb="166" eb="167">
      <t>セイ</t>
    </rPh>
    <rPh sb="168" eb="169">
      <t>タカ</t>
    </rPh>
    <rPh sb="171" eb="173">
      <t>ヒツヨウ</t>
    </rPh>
    <phoneticPr fontId="4"/>
  </si>
  <si>
    <t>その他　自治体職員</t>
    <rPh sb="2" eb="3">
      <t>タ</t>
    </rPh>
    <rPh sb="4" eb="7">
      <t>ジチタイ</t>
    </rPh>
    <rPh sb="7" eb="9">
      <t>ショクイン</t>
    </rPh>
    <phoneticPr fontId="4"/>
  </si>
  <si>
    <t>　経常収支比率は100%以上となっているが、経常収益は、供用開始から間もなく、また面整備率も低いこともあり下水道利用者は少なく使用料収入が小額なため、一般会計からの繰入金で賄っている状況である。そのため、単年度収支は黒字となっているが、経費回収率は低く、経営状況は健全であるとは言えない。今後は供用開始ｴﾘｱの拡大とともに水洗化を促進し、使用料収入の増加に努める必要がある。また、汚水処理原価や施設利用率、水洗化率が低くなっている要因も上記のとおりであり、今後下水道利用者が増加することで、経営の健全性・効率性を改善できる見込みである。</t>
    <rPh sb="1" eb="2">
      <t>ケイ</t>
    </rPh>
    <rPh sb="2" eb="3">
      <t>ジョウ</t>
    </rPh>
    <rPh sb="3" eb="5">
      <t>シュウシ</t>
    </rPh>
    <rPh sb="5" eb="7">
      <t>ヒリツ</t>
    </rPh>
    <rPh sb="12" eb="14">
      <t>イジョウ</t>
    </rPh>
    <rPh sb="22" eb="24">
      <t>ケイジョウ</t>
    </rPh>
    <rPh sb="24" eb="26">
      <t>シュウエキ</t>
    </rPh>
    <rPh sb="28" eb="30">
      <t>キョウヨウ</t>
    </rPh>
    <rPh sb="30" eb="32">
      <t>カイシ</t>
    </rPh>
    <rPh sb="34" eb="35">
      <t>マ</t>
    </rPh>
    <rPh sb="41" eb="42">
      <t>メン</t>
    </rPh>
    <rPh sb="42" eb="44">
      <t>セイビ</t>
    </rPh>
    <rPh sb="44" eb="45">
      <t>リツ</t>
    </rPh>
    <rPh sb="46" eb="47">
      <t>ヒク</t>
    </rPh>
    <rPh sb="60" eb="61">
      <t>スク</t>
    </rPh>
    <rPh sb="63" eb="65">
      <t>シヨウ</t>
    </rPh>
    <rPh sb="65" eb="66">
      <t>リョウ</t>
    </rPh>
    <rPh sb="66" eb="68">
      <t>シュウニュウ</t>
    </rPh>
    <rPh sb="69" eb="70">
      <t>ショウ</t>
    </rPh>
    <rPh sb="70" eb="71">
      <t>ガク</t>
    </rPh>
    <rPh sb="75" eb="77">
      <t>イッパン</t>
    </rPh>
    <rPh sb="77" eb="79">
      <t>カイケイ</t>
    </rPh>
    <rPh sb="82" eb="84">
      <t>クリイレ</t>
    </rPh>
    <rPh sb="84" eb="85">
      <t>キン</t>
    </rPh>
    <rPh sb="86" eb="87">
      <t>マカナ</t>
    </rPh>
    <rPh sb="91" eb="93">
      <t>ジョウキョウ</t>
    </rPh>
    <rPh sb="102" eb="105">
      <t>タンネンド</t>
    </rPh>
    <rPh sb="105" eb="107">
      <t>シュウシ</t>
    </rPh>
    <rPh sb="108" eb="110">
      <t>クロジ</t>
    </rPh>
    <rPh sb="118" eb="120">
      <t>ケイヒ</t>
    </rPh>
    <rPh sb="120" eb="122">
      <t>カイシュウ</t>
    </rPh>
    <rPh sb="122" eb="123">
      <t>リツ</t>
    </rPh>
    <rPh sb="124" eb="125">
      <t>ヒク</t>
    </rPh>
    <rPh sb="127" eb="129">
      <t>ケイエイ</t>
    </rPh>
    <rPh sb="129" eb="131">
      <t>ジョウキョウ</t>
    </rPh>
    <rPh sb="132" eb="134">
      <t>ケンゼン</t>
    </rPh>
    <rPh sb="139" eb="140">
      <t>イ</t>
    </rPh>
    <rPh sb="144" eb="146">
      <t>コンゴ</t>
    </rPh>
    <rPh sb="147" eb="149">
      <t>キョウヨウ</t>
    </rPh>
    <rPh sb="149" eb="151">
      <t>カイシ</t>
    </rPh>
    <rPh sb="155" eb="157">
      <t>カクダイ</t>
    </rPh>
    <rPh sb="161" eb="163">
      <t>スイセン</t>
    </rPh>
    <rPh sb="163" eb="164">
      <t>カ</t>
    </rPh>
    <rPh sb="165" eb="167">
      <t>ソクシン</t>
    </rPh>
    <rPh sb="169" eb="171">
      <t>シヨウ</t>
    </rPh>
    <rPh sb="171" eb="172">
      <t>リョウ</t>
    </rPh>
    <rPh sb="172" eb="174">
      <t>シュウニュウ</t>
    </rPh>
    <rPh sb="175" eb="177">
      <t>ゾウカ</t>
    </rPh>
    <rPh sb="178" eb="179">
      <t>ツト</t>
    </rPh>
    <rPh sb="181" eb="183">
      <t>ヒツヨウ</t>
    </rPh>
    <rPh sb="190" eb="192">
      <t>オスイ</t>
    </rPh>
    <rPh sb="192" eb="194">
      <t>ショリ</t>
    </rPh>
    <rPh sb="194" eb="196">
      <t>ゲンカ</t>
    </rPh>
    <rPh sb="197" eb="199">
      <t>シセツ</t>
    </rPh>
    <rPh sb="199" eb="202">
      <t>リヨウリツ</t>
    </rPh>
    <rPh sb="203" eb="205">
      <t>スイセン</t>
    </rPh>
    <rPh sb="205" eb="206">
      <t>カ</t>
    </rPh>
    <rPh sb="206" eb="207">
      <t>リツ</t>
    </rPh>
    <rPh sb="208" eb="209">
      <t>ヒク</t>
    </rPh>
    <rPh sb="215" eb="217">
      <t>ヨウイン</t>
    </rPh>
    <rPh sb="218" eb="220">
      <t>ジョウキ</t>
    </rPh>
    <rPh sb="228" eb="230">
      <t>コンゴ</t>
    </rPh>
    <rPh sb="230" eb="232">
      <t>ゲスイ</t>
    </rPh>
    <rPh sb="232" eb="233">
      <t>ドウ</t>
    </rPh>
    <rPh sb="233" eb="236">
      <t>リヨウシャ</t>
    </rPh>
    <rPh sb="237" eb="239">
      <t>ゾウカ</t>
    </rPh>
    <rPh sb="245" eb="247">
      <t>ケイエイ</t>
    </rPh>
    <rPh sb="248" eb="251">
      <t>ケンゼンセイ</t>
    </rPh>
    <rPh sb="252" eb="255">
      <t>コウリツセイ</t>
    </rPh>
    <rPh sb="256" eb="258">
      <t>カイゼン</t>
    </rPh>
    <rPh sb="261" eb="263">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</si>
</sst>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1480832"/>
        <c:axId val="914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0.21</c:v>
                </c:pt>
              </c:numCache>
            </c:numRef>
          </c:val>
          <c:smooth val="0"/>
        </c:ser>
        <c:dLbls>
          <c:showLegendKey val="0"/>
          <c:showVal val="0"/>
          <c:showCatName val="0"/>
          <c:showSerName val="0"/>
          <c:showPercent val="0"/>
          <c:showBubbleSize val="0"/>
        </c:dLbls>
        <c:marker val="1"/>
        <c:smooth val="0"/>
        <c:axId val="91480832"/>
        <c:axId val="91482752"/>
      </c:lineChart>
      <c:dateAx>
        <c:axId val="91480832"/>
        <c:scaling>
          <c:orientation val="minMax"/>
        </c:scaling>
        <c:delete val="1"/>
        <c:axPos val="b"/>
        <c:numFmt formatCode="ge" sourceLinked="1"/>
        <c:majorTickMark val="none"/>
        <c:minorTickMark val="none"/>
        <c:tickLblPos val="none"/>
        <c:crossAx val="91482752"/>
        <c:crosses val="autoZero"/>
        <c:auto val="1"/>
        <c:lblOffset val="100"/>
        <c:baseTimeUnit val="years"/>
      </c:dateAx>
      <c:valAx>
        <c:axId val="914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9.75</c:v>
                </c:pt>
              </c:numCache>
            </c:numRef>
          </c:val>
        </c:ser>
        <c:dLbls>
          <c:showLegendKey val="0"/>
          <c:showVal val="0"/>
          <c:showCatName val="0"/>
          <c:showSerName val="0"/>
          <c:showPercent val="0"/>
          <c:showBubbleSize val="0"/>
        </c:dLbls>
        <c:gapWidth val="150"/>
        <c:axId val="99886208"/>
        <c:axId val="998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40.75</c:v>
                </c:pt>
              </c:numCache>
            </c:numRef>
          </c:val>
          <c:smooth val="0"/>
        </c:ser>
        <c:dLbls>
          <c:showLegendKey val="0"/>
          <c:showVal val="0"/>
          <c:showCatName val="0"/>
          <c:showSerName val="0"/>
          <c:showPercent val="0"/>
          <c:showBubbleSize val="0"/>
        </c:dLbls>
        <c:marker val="1"/>
        <c:smooth val="0"/>
        <c:axId val="99886208"/>
        <c:axId val="99888128"/>
      </c:lineChart>
      <c:dateAx>
        <c:axId val="99886208"/>
        <c:scaling>
          <c:orientation val="minMax"/>
        </c:scaling>
        <c:delete val="1"/>
        <c:axPos val="b"/>
        <c:numFmt formatCode="ge" sourceLinked="1"/>
        <c:majorTickMark val="none"/>
        <c:minorTickMark val="none"/>
        <c:tickLblPos val="none"/>
        <c:crossAx val="99888128"/>
        <c:crosses val="autoZero"/>
        <c:auto val="1"/>
        <c:lblOffset val="100"/>
        <c:baseTimeUnit val="years"/>
      </c:dateAx>
      <c:valAx>
        <c:axId val="998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32.58</c:v>
                </c:pt>
              </c:numCache>
            </c:numRef>
          </c:val>
        </c:ser>
        <c:dLbls>
          <c:showLegendKey val="0"/>
          <c:showVal val="0"/>
          <c:showCatName val="0"/>
          <c:showSerName val="0"/>
          <c:showPercent val="0"/>
          <c:showBubbleSize val="0"/>
        </c:dLbls>
        <c:gapWidth val="150"/>
        <c:axId val="99947264"/>
        <c:axId val="999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64.97</c:v>
                </c:pt>
              </c:numCache>
            </c:numRef>
          </c:val>
          <c:smooth val="0"/>
        </c:ser>
        <c:dLbls>
          <c:showLegendKey val="0"/>
          <c:showVal val="0"/>
          <c:showCatName val="0"/>
          <c:showSerName val="0"/>
          <c:showPercent val="0"/>
          <c:showBubbleSize val="0"/>
        </c:dLbls>
        <c:marker val="1"/>
        <c:smooth val="0"/>
        <c:axId val="99947264"/>
        <c:axId val="99949184"/>
      </c:lineChart>
      <c:dateAx>
        <c:axId val="99947264"/>
        <c:scaling>
          <c:orientation val="minMax"/>
        </c:scaling>
        <c:delete val="1"/>
        <c:axPos val="b"/>
        <c:numFmt formatCode="ge" sourceLinked="1"/>
        <c:majorTickMark val="none"/>
        <c:minorTickMark val="none"/>
        <c:tickLblPos val="none"/>
        <c:crossAx val="99949184"/>
        <c:crosses val="autoZero"/>
        <c:auto val="1"/>
        <c:lblOffset val="100"/>
        <c:baseTimeUnit val="years"/>
      </c:dateAx>
      <c:valAx>
        <c:axId val="999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108.95</c:v>
                </c:pt>
              </c:numCache>
            </c:numRef>
          </c:val>
        </c:ser>
        <c:dLbls>
          <c:showLegendKey val="0"/>
          <c:showVal val="0"/>
          <c:showCatName val="0"/>
          <c:showSerName val="0"/>
          <c:showPercent val="0"/>
          <c:showBubbleSize val="0"/>
        </c:dLbls>
        <c:gapWidth val="150"/>
        <c:axId val="91525504"/>
        <c:axId val="915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100.67</c:v>
                </c:pt>
              </c:numCache>
            </c:numRef>
          </c:val>
          <c:smooth val="0"/>
        </c:ser>
        <c:dLbls>
          <c:showLegendKey val="0"/>
          <c:showVal val="0"/>
          <c:showCatName val="0"/>
          <c:showSerName val="0"/>
          <c:showPercent val="0"/>
          <c:showBubbleSize val="0"/>
        </c:dLbls>
        <c:marker val="1"/>
        <c:smooth val="0"/>
        <c:axId val="91525504"/>
        <c:axId val="91527424"/>
      </c:lineChart>
      <c:dateAx>
        <c:axId val="91525504"/>
        <c:scaling>
          <c:orientation val="minMax"/>
        </c:scaling>
        <c:delete val="1"/>
        <c:axPos val="b"/>
        <c:numFmt formatCode="ge" sourceLinked="1"/>
        <c:majorTickMark val="none"/>
        <c:minorTickMark val="none"/>
        <c:tickLblPos val="none"/>
        <c:crossAx val="91527424"/>
        <c:crosses val="autoZero"/>
        <c:auto val="1"/>
        <c:lblOffset val="100"/>
        <c:baseTimeUnit val="years"/>
      </c:dateAx>
      <c:valAx>
        <c:axId val="915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2.21</c:v>
                </c:pt>
              </c:numCache>
            </c:numRef>
          </c:val>
        </c:ser>
        <c:dLbls>
          <c:showLegendKey val="0"/>
          <c:showVal val="0"/>
          <c:showCatName val="0"/>
          <c:showSerName val="0"/>
          <c:showPercent val="0"/>
          <c:showBubbleSize val="0"/>
        </c:dLbls>
        <c:gapWidth val="150"/>
        <c:axId val="99823616"/>
        <c:axId val="998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17.52</c:v>
                </c:pt>
              </c:numCache>
            </c:numRef>
          </c:val>
          <c:smooth val="0"/>
        </c:ser>
        <c:dLbls>
          <c:showLegendKey val="0"/>
          <c:showVal val="0"/>
          <c:showCatName val="0"/>
          <c:showSerName val="0"/>
          <c:showPercent val="0"/>
          <c:showBubbleSize val="0"/>
        </c:dLbls>
        <c:marker val="1"/>
        <c:smooth val="0"/>
        <c:axId val="99823616"/>
        <c:axId val="99825536"/>
      </c:lineChart>
      <c:dateAx>
        <c:axId val="99823616"/>
        <c:scaling>
          <c:orientation val="minMax"/>
        </c:scaling>
        <c:delete val="1"/>
        <c:axPos val="b"/>
        <c:numFmt formatCode="ge" sourceLinked="1"/>
        <c:majorTickMark val="none"/>
        <c:minorTickMark val="none"/>
        <c:tickLblPos val="none"/>
        <c:crossAx val="99825536"/>
        <c:crosses val="autoZero"/>
        <c:auto val="1"/>
        <c:lblOffset val="100"/>
        <c:baseTimeUnit val="years"/>
      </c:dateAx>
      <c:valAx>
        <c:axId val="998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9855744"/>
        <c:axId val="998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99855744"/>
        <c:axId val="99866112"/>
      </c:lineChart>
      <c:dateAx>
        <c:axId val="99855744"/>
        <c:scaling>
          <c:orientation val="minMax"/>
        </c:scaling>
        <c:delete val="1"/>
        <c:axPos val="b"/>
        <c:numFmt formatCode="ge" sourceLinked="1"/>
        <c:majorTickMark val="none"/>
        <c:minorTickMark val="none"/>
        <c:tickLblPos val="none"/>
        <c:crossAx val="99866112"/>
        <c:crosses val="autoZero"/>
        <c:auto val="1"/>
        <c:lblOffset val="100"/>
        <c:baseTimeUnit val="years"/>
      </c:dateAx>
      <c:valAx>
        <c:axId val="998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9652736"/>
        <c:axId val="996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370.35</c:v>
                </c:pt>
              </c:numCache>
            </c:numRef>
          </c:val>
          <c:smooth val="0"/>
        </c:ser>
        <c:dLbls>
          <c:showLegendKey val="0"/>
          <c:showVal val="0"/>
          <c:showCatName val="0"/>
          <c:showSerName val="0"/>
          <c:showPercent val="0"/>
          <c:showBubbleSize val="0"/>
        </c:dLbls>
        <c:marker val="1"/>
        <c:smooth val="0"/>
        <c:axId val="99652736"/>
        <c:axId val="99654656"/>
      </c:lineChart>
      <c:dateAx>
        <c:axId val="99652736"/>
        <c:scaling>
          <c:orientation val="minMax"/>
        </c:scaling>
        <c:delete val="1"/>
        <c:axPos val="b"/>
        <c:numFmt formatCode="ge" sourceLinked="1"/>
        <c:majorTickMark val="none"/>
        <c:minorTickMark val="none"/>
        <c:tickLblPos val="none"/>
        <c:crossAx val="99654656"/>
        <c:crosses val="autoZero"/>
        <c:auto val="1"/>
        <c:lblOffset val="100"/>
        <c:baseTimeUnit val="years"/>
      </c:dateAx>
      <c:valAx>
        <c:axId val="996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218.77</c:v>
                </c:pt>
              </c:numCache>
            </c:numRef>
          </c:val>
        </c:ser>
        <c:dLbls>
          <c:showLegendKey val="0"/>
          <c:showVal val="0"/>
          <c:showCatName val="0"/>
          <c:showSerName val="0"/>
          <c:showPercent val="0"/>
          <c:showBubbleSize val="0"/>
        </c:dLbls>
        <c:gapWidth val="150"/>
        <c:axId val="99671040"/>
        <c:axId val="996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63.8</c:v>
                </c:pt>
              </c:numCache>
            </c:numRef>
          </c:val>
          <c:smooth val="0"/>
        </c:ser>
        <c:dLbls>
          <c:showLegendKey val="0"/>
          <c:showVal val="0"/>
          <c:showCatName val="0"/>
          <c:showSerName val="0"/>
          <c:showPercent val="0"/>
          <c:showBubbleSize val="0"/>
        </c:dLbls>
        <c:marker val="1"/>
        <c:smooth val="0"/>
        <c:axId val="99671040"/>
        <c:axId val="99693696"/>
      </c:lineChart>
      <c:dateAx>
        <c:axId val="99671040"/>
        <c:scaling>
          <c:orientation val="minMax"/>
        </c:scaling>
        <c:delete val="1"/>
        <c:axPos val="b"/>
        <c:numFmt formatCode="ge" sourceLinked="1"/>
        <c:majorTickMark val="none"/>
        <c:minorTickMark val="none"/>
        <c:tickLblPos val="none"/>
        <c:crossAx val="99693696"/>
        <c:crosses val="autoZero"/>
        <c:auto val="1"/>
        <c:lblOffset val="100"/>
        <c:baseTimeUnit val="years"/>
      </c:dateAx>
      <c:valAx>
        <c:axId val="996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12520.91</c:v>
                </c:pt>
              </c:numCache>
            </c:numRef>
          </c:val>
        </c:ser>
        <c:dLbls>
          <c:showLegendKey val="0"/>
          <c:showVal val="0"/>
          <c:showCatName val="0"/>
          <c:showSerName val="0"/>
          <c:showPercent val="0"/>
          <c:showBubbleSize val="0"/>
        </c:dLbls>
        <c:gapWidth val="150"/>
        <c:axId val="99728000"/>
        <c:axId val="9973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1193.49</c:v>
                </c:pt>
              </c:numCache>
            </c:numRef>
          </c:val>
          <c:smooth val="0"/>
        </c:ser>
        <c:dLbls>
          <c:showLegendKey val="0"/>
          <c:showVal val="0"/>
          <c:showCatName val="0"/>
          <c:showSerName val="0"/>
          <c:showPercent val="0"/>
          <c:showBubbleSize val="0"/>
        </c:dLbls>
        <c:marker val="1"/>
        <c:smooth val="0"/>
        <c:axId val="99728000"/>
        <c:axId val="99734272"/>
      </c:lineChart>
      <c:dateAx>
        <c:axId val="99728000"/>
        <c:scaling>
          <c:orientation val="minMax"/>
        </c:scaling>
        <c:delete val="1"/>
        <c:axPos val="b"/>
        <c:numFmt formatCode="ge" sourceLinked="1"/>
        <c:majorTickMark val="none"/>
        <c:minorTickMark val="none"/>
        <c:tickLblPos val="none"/>
        <c:crossAx val="99734272"/>
        <c:crosses val="autoZero"/>
        <c:auto val="1"/>
        <c:lblOffset val="100"/>
        <c:baseTimeUnit val="years"/>
      </c:dateAx>
      <c:valAx>
        <c:axId val="997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17.079999999999998</c:v>
                </c:pt>
              </c:numCache>
            </c:numRef>
          </c:val>
        </c:ser>
        <c:dLbls>
          <c:showLegendKey val="0"/>
          <c:showVal val="0"/>
          <c:showCatName val="0"/>
          <c:showSerName val="0"/>
          <c:showPercent val="0"/>
          <c:showBubbleSize val="0"/>
        </c:dLbls>
        <c:gapWidth val="150"/>
        <c:axId val="100157696"/>
        <c:axId val="1001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65.569999999999993</c:v>
                </c:pt>
              </c:numCache>
            </c:numRef>
          </c:val>
          <c:smooth val="0"/>
        </c:ser>
        <c:dLbls>
          <c:showLegendKey val="0"/>
          <c:showVal val="0"/>
          <c:showCatName val="0"/>
          <c:showSerName val="0"/>
          <c:showPercent val="0"/>
          <c:showBubbleSize val="0"/>
        </c:dLbls>
        <c:marker val="1"/>
        <c:smooth val="0"/>
        <c:axId val="100157696"/>
        <c:axId val="100163968"/>
      </c:lineChart>
      <c:dateAx>
        <c:axId val="100157696"/>
        <c:scaling>
          <c:orientation val="minMax"/>
        </c:scaling>
        <c:delete val="1"/>
        <c:axPos val="b"/>
        <c:numFmt formatCode="ge" sourceLinked="1"/>
        <c:majorTickMark val="none"/>
        <c:minorTickMark val="none"/>
        <c:tickLblPos val="none"/>
        <c:crossAx val="100163968"/>
        <c:crosses val="autoZero"/>
        <c:auto val="1"/>
        <c:lblOffset val="100"/>
        <c:baseTimeUnit val="years"/>
      </c:dateAx>
      <c:valAx>
        <c:axId val="1001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1143.31</c:v>
                </c:pt>
              </c:numCache>
            </c:numRef>
          </c:val>
        </c:ser>
        <c:dLbls>
          <c:showLegendKey val="0"/>
          <c:showVal val="0"/>
          <c:showCatName val="0"/>
          <c:showSerName val="0"/>
          <c:showPercent val="0"/>
          <c:showBubbleSize val="0"/>
        </c:dLbls>
        <c:gapWidth val="150"/>
        <c:axId val="100193792"/>
        <c:axId val="1001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263.04000000000002</c:v>
                </c:pt>
              </c:numCache>
            </c:numRef>
          </c:val>
          <c:smooth val="0"/>
        </c:ser>
        <c:dLbls>
          <c:showLegendKey val="0"/>
          <c:showVal val="0"/>
          <c:showCatName val="0"/>
          <c:showSerName val="0"/>
          <c:showPercent val="0"/>
          <c:showBubbleSize val="0"/>
        </c:dLbls>
        <c:marker val="1"/>
        <c:smooth val="0"/>
        <c:axId val="100193792"/>
        <c:axId val="100195712"/>
      </c:lineChart>
      <c:dateAx>
        <c:axId val="100193792"/>
        <c:scaling>
          <c:orientation val="minMax"/>
        </c:scaling>
        <c:delete val="1"/>
        <c:axPos val="b"/>
        <c:numFmt formatCode="ge" sourceLinked="1"/>
        <c:majorTickMark val="none"/>
        <c:minorTickMark val="none"/>
        <c:tickLblPos val="none"/>
        <c:crossAx val="100195712"/>
        <c:crosses val="autoZero"/>
        <c:auto val="1"/>
        <c:lblOffset val="100"/>
        <c:baseTimeUnit val="years"/>
      </c:dateAx>
      <c:valAx>
        <c:axId val="100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福岡県　築上町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4"/>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Cc3</v>
      </c>
      <c r="X8" s="73"/>
      <c r="Y8" s="73"/>
      <c r="Z8" s="73"/>
      <c r="AA8" s="73"/>
      <c r="AB8" s="73"/>
      <c r="AC8" s="73"/>
      <c r="AD8" s="74" t="s">
        <v>120</v>
      </c>
      <c r="AE8" s="74"/>
      <c r="AF8" s="74"/>
      <c r="AG8" s="74"/>
      <c r="AH8" s="74"/>
      <c r="AI8" s="74"/>
      <c r="AJ8" s="74"/>
      <c r="AK8" s="4"/>
      <c r="AL8" s="70">
        <f>データ!S6</f>
        <v>19063</v>
      </c>
      <c r="AM8" s="70"/>
      <c r="AN8" s="70"/>
      <c r="AO8" s="70"/>
      <c r="AP8" s="70"/>
      <c r="AQ8" s="70"/>
      <c r="AR8" s="70"/>
      <c r="AS8" s="70"/>
      <c r="AT8" s="69">
        <f>データ!T6</f>
        <v>119.61</v>
      </c>
      <c r="AU8" s="69"/>
      <c r="AV8" s="69"/>
      <c r="AW8" s="69"/>
      <c r="AX8" s="69"/>
      <c r="AY8" s="69"/>
      <c r="AZ8" s="69"/>
      <c r="BA8" s="69"/>
      <c r="BB8" s="69">
        <f>データ!U6</f>
        <v>159.38</v>
      </c>
      <c r="BC8" s="69"/>
      <c r="BD8" s="69"/>
      <c r="BE8" s="69"/>
      <c r="BF8" s="69"/>
      <c r="BG8" s="69"/>
      <c r="BH8" s="69"/>
      <c r="BI8" s="69"/>
      <c r="BJ8" s="4"/>
      <c r="BK8" s="4"/>
      <c r="BL8" s="71" t="s">
        <v>10</v>
      </c>
      <c r="BM8" s="72"/>
      <c r="BN8" s="8" t="s">
        <v>11</v>
      </c>
      <c r="BO8" s="9"/>
      <c r="BP8" s="9"/>
      <c r="BQ8" s="9"/>
      <c r="BR8" s="9"/>
      <c r="BS8" s="9"/>
      <c r="BT8" s="9"/>
      <c r="BU8" s="9"/>
      <c r="BV8" s="9"/>
      <c r="BW8" s="9"/>
      <c r="BX8" s="9"/>
      <c r="BY8" s="10"/>
    </row>
    <row r="9" spans="1:78" ht="18.75" customHeight="1">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4"/>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4"/>
      <c r="BK9" s="4"/>
      <c r="BL9" s="67" t="s">
        <v>20</v>
      </c>
      <c r="BM9" s="68"/>
      <c r="BN9" s="11" t="s">
        <v>21</v>
      </c>
      <c r="BO9" s="12"/>
      <c r="BP9" s="12"/>
      <c r="BQ9" s="12"/>
      <c r="BR9" s="12"/>
      <c r="BS9" s="12"/>
      <c r="BT9" s="12"/>
      <c r="BU9" s="12"/>
      <c r="BV9" s="12"/>
      <c r="BW9" s="12"/>
      <c r="BX9" s="12"/>
      <c r="BY9" s="13"/>
    </row>
    <row r="10" spans="1:78" ht="18.75" customHeight="1">
      <c r="A10" s="2"/>
      <c r="B10" s="69" t="str">
        <f>データ!N6</f>
        <v>-</v>
      </c>
      <c r="C10" s="69"/>
      <c r="D10" s="69"/>
      <c r="E10" s="69"/>
      <c r="F10" s="69"/>
      <c r="G10" s="69"/>
      <c r="H10" s="69"/>
      <c r="I10" s="69">
        <f>データ!O6</f>
        <v>68.44</v>
      </c>
      <c r="J10" s="69"/>
      <c r="K10" s="69"/>
      <c r="L10" s="69"/>
      <c r="M10" s="69"/>
      <c r="N10" s="69"/>
      <c r="O10" s="69"/>
      <c r="P10" s="69">
        <f>データ!P6</f>
        <v>5.6</v>
      </c>
      <c r="Q10" s="69"/>
      <c r="R10" s="69"/>
      <c r="S10" s="69"/>
      <c r="T10" s="69"/>
      <c r="U10" s="69"/>
      <c r="V10" s="69"/>
      <c r="W10" s="69">
        <f>データ!Q6</f>
        <v>100</v>
      </c>
      <c r="X10" s="69"/>
      <c r="Y10" s="69"/>
      <c r="Z10" s="69"/>
      <c r="AA10" s="69"/>
      <c r="AB10" s="69"/>
      <c r="AC10" s="69"/>
      <c r="AD10" s="70">
        <f>データ!R6</f>
        <v>5400</v>
      </c>
      <c r="AE10" s="70"/>
      <c r="AF10" s="70"/>
      <c r="AG10" s="70"/>
      <c r="AH10" s="70"/>
      <c r="AI10" s="70"/>
      <c r="AJ10" s="70"/>
      <c r="AK10" s="2"/>
      <c r="AL10" s="70">
        <f>データ!V6</f>
        <v>1056</v>
      </c>
      <c r="AM10" s="70"/>
      <c r="AN10" s="70"/>
      <c r="AO10" s="70"/>
      <c r="AP10" s="70"/>
      <c r="AQ10" s="70"/>
      <c r="AR10" s="70"/>
      <c r="AS10" s="70"/>
      <c r="AT10" s="69">
        <f>データ!W6</f>
        <v>0.41</v>
      </c>
      <c r="AU10" s="69"/>
      <c r="AV10" s="69"/>
      <c r="AW10" s="69"/>
      <c r="AX10" s="69"/>
      <c r="AY10" s="69"/>
      <c r="AZ10" s="69"/>
      <c r="BA10" s="69"/>
      <c r="BB10" s="69">
        <f>データ!X6</f>
        <v>2575.61</v>
      </c>
      <c r="BC10" s="69"/>
      <c r="BD10" s="69"/>
      <c r="BE10" s="69"/>
      <c r="BF10" s="69"/>
      <c r="BG10" s="69"/>
      <c r="BH10" s="69"/>
      <c r="BI10" s="69"/>
      <c r="BJ10" s="2"/>
      <c r="BK10" s="2"/>
      <c r="BL10" s="59" t="s">
        <v>22</v>
      </c>
      <c r="BM10" s="6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118</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406473</v>
      </c>
      <c r="D6" s="34">
        <f t="shared" si="3"/>
        <v>46</v>
      </c>
      <c r="E6" s="34">
        <f t="shared" si="3"/>
        <v>17</v>
      </c>
      <c r="F6" s="34">
        <f t="shared" si="3"/>
        <v>1</v>
      </c>
      <c r="G6" s="34">
        <f t="shared" si="3"/>
        <v>0</v>
      </c>
      <c r="H6" s="34" t="str">
        <f t="shared" si="3"/>
        <v>福岡県　築上町</v>
      </c>
      <c r="I6" s="34" t="str">
        <f t="shared" si="3"/>
        <v>法適用</v>
      </c>
      <c r="J6" s="34" t="str">
        <f t="shared" si="3"/>
        <v>下水道事業</v>
      </c>
      <c r="K6" s="34" t="str">
        <f t="shared" si="3"/>
        <v>公共下水道</v>
      </c>
      <c r="L6" s="34" t="str">
        <f t="shared" si="3"/>
        <v>Cc3</v>
      </c>
      <c r="M6" s="34">
        <f t="shared" si="3"/>
        <v>0</v>
      </c>
      <c r="N6" s="35" t="str">
        <f t="shared" si="3"/>
        <v>-</v>
      </c>
      <c r="O6" s="35">
        <f t="shared" si="3"/>
        <v>68.44</v>
      </c>
      <c r="P6" s="35">
        <f t="shared" si="3"/>
        <v>5.6</v>
      </c>
      <c r="Q6" s="35">
        <f t="shared" si="3"/>
        <v>100</v>
      </c>
      <c r="R6" s="35">
        <f t="shared" si="3"/>
        <v>5400</v>
      </c>
      <c r="S6" s="35">
        <f t="shared" si="3"/>
        <v>19063</v>
      </c>
      <c r="T6" s="35">
        <f t="shared" si="3"/>
        <v>119.61</v>
      </c>
      <c r="U6" s="35">
        <f t="shared" si="3"/>
        <v>159.38</v>
      </c>
      <c r="V6" s="35">
        <f t="shared" si="3"/>
        <v>1056</v>
      </c>
      <c r="W6" s="35">
        <f t="shared" si="3"/>
        <v>0.41</v>
      </c>
      <c r="X6" s="35">
        <f t="shared" si="3"/>
        <v>2575.61</v>
      </c>
      <c r="Y6" s="36" t="str">
        <f>IF(Y7="",NA(),Y7)</f>
        <v>-</v>
      </c>
      <c r="Z6" s="36" t="str">
        <f t="shared" ref="Z6:AH6" si="4">IF(Z7="",NA(),Z7)</f>
        <v>-</v>
      </c>
      <c r="AA6" s="36" t="str">
        <f t="shared" si="4"/>
        <v>-</v>
      </c>
      <c r="AB6" s="36" t="str">
        <f t="shared" si="4"/>
        <v>-</v>
      </c>
      <c r="AC6" s="36">
        <f t="shared" si="4"/>
        <v>108.95</v>
      </c>
      <c r="AD6" s="36" t="str">
        <f t="shared" si="4"/>
        <v>-</v>
      </c>
      <c r="AE6" s="36" t="str">
        <f t="shared" si="4"/>
        <v>-</v>
      </c>
      <c r="AF6" s="36" t="str">
        <f t="shared" si="4"/>
        <v>-</v>
      </c>
      <c r="AG6" s="36" t="str">
        <f t="shared" si="4"/>
        <v>-</v>
      </c>
      <c r="AH6" s="36">
        <f t="shared" si="4"/>
        <v>100.67</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370.35</v>
      </c>
      <c r="AT6" s="35" t="str">
        <f>IF(AT7="","",IF(AT7="-","【-】","【"&amp;SUBSTITUTE(TEXT(AT7,"#,##0.00"),"-","△")&amp;"】"))</f>
        <v>【4.38】</v>
      </c>
      <c r="AU6" s="36" t="str">
        <f>IF(AU7="",NA(),AU7)</f>
        <v>-</v>
      </c>
      <c r="AV6" s="36" t="str">
        <f t="shared" ref="AV6:BD6" si="6">IF(AV7="",NA(),AV7)</f>
        <v>-</v>
      </c>
      <c r="AW6" s="36" t="str">
        <f t="shared" si="6"/>
        <v>-</v>
      </c>
      <c r="AX6" s="36" t="str">
        <f t="shared" si="6"/>
        <v>-</v>
      </c>
      <c r="AY6" s="36">
        <f t="shared" si="6"/>
        <v>218.77</v>
      </c>
      <c r="AZ6" s="36" t="str">
        <f t="shared" si="6"/>
        <v>-</v>
      </c>
      <c r="BA6" s="36" t="str">
        <f t="shared" si="6"/>
        <v>-</v>
      </c>
      <c r="BB6" s="36" t="str">
        <f t="shared" si="6"/>
        <v>-</v>
      </c>
      <c r="BC6" s="36" t="str">
        <f t="shared" si="6"/>
        <v>-</v>
      </c>
      <c r="BD6" s="36">
        <f t="shared" si="6"/>
        <v>63.8</v>
      </c>
      <c r="BE6" s="35" t="str">
        <f>IF(BE7="","",IF(BE7="-","【-】","【"&amp;SUBSTITUTE(TEXT(BE7,"#,##0.00"),"-","△")&amp;"】"))</f>
        <v>【59.95】</v>
      </c>
      <c r="BF6" s="36" t="str">
        <f>IF(BF7="",NA(),BF7)</f>
        <v>-</v>
      </c>
      <c r="BG6" s="36" t="str">
        <f t="shared" ref="BG6:BO6" si="7">IF(BG7="",NA(),BG7)</f>
        <v>-</v>
      </c>
      <c r="BH6" s="36" t="str">
        <f t="shared" si="7"/>
        <v>-</v>
      </c>
      <c r="BI6" s="36" t="str">
        <f t="shared" si="7"/>
        <v>-</v>
      </c>
      <c r="BJ6" s="36">
        <f t="shared" si="7"/>
        <v>12520.91</v>
      </c>
      <c r="BK6" s="36" t="str">
        <f t="shared" si="7"/>
        <v>-</v>
      </c>
      <c r="BL6" s="36" t="str">
        <f t="shared" si="7"/>
        <v>-</v>
      </c>
      <c r="BM6" s="36" t="str">
        <f t="shared" si="7"/>
        <v>-</v>
      </c>
      <c r="BN6" s="36" t="str">
        <f t="shared" si="7"/>
        <v>-</v>
      </c>
      <c r="BO6" s="36">
        <f t="shared" si="7"/>
        <v>1193.49</v>
      </c>
      <c r="BP6" s="35" t="str">
        <f>IF(BP7="","",IF(BP7="-","【-】","【"&amp;SUBSTITUTE(TEXT(BP7,"#,##0.00"),"-","△")&amp;"】"))</f>
        <v>【728.30】</v>
      </c>
      <c r="BQ6" s="36" t="str">
        <f>IF(BQ7="",NA(),BQ7)</f>
        <v>-</v>
      </c>
      <c r="BR6" s="36" t="str">
        <f t="shared" ref="BR6:BZ6" si="8">IF(BR7="",NA(),BR7)</f>
        <v>-</v>
      </c>
      <c r="BS6" s="36" t="str">
        <f t="shared" si="8"/>
        <v>-</v>
      </c>
      <c r="BT6" s="36" t="str">
        <f t="shared" si="8"/>
        <v>-</v>
      </c>
      <c r="BU6" s="36">
        <f t="shared" si="8"/>
        <v>17.079999999999998</v>
      </c>
      <c r="BV6" s="36" t="str">
        <f t="shared" si="8"/>
        <v>-</v>
      </c>
      <c r="BW6" s="36" t="str">
        <f t="shared" si="8"/>
        <v>-</v>
      </c>
      <c r="BX6" s="36" t="str">
        <f t="shared" si="8"/>
        <v>-</v>
      </c>
      <c r="BY6" s="36" t="str">
        <f t="shared" si="8"/>
        <v>-</v>
      </c>
      <c r="BZ6" s="36">
        <f t="shared" si="8"/>
        <v>65.569999999999993</v>
      </c>
      <c r="CA6" s="35" t="str">
        <f>IF(CA7="","",IF(CA7="-","【-】","【"&amp;SUBSTITUTE(TEXT(CA7,"#,##0.00"),"-","△")&amp;"】"))</f>
        <v>【100.04】</v>
      </c>
      <c r="CB6" s="36" t="str">
        <f>IF(CB7="",NA(),CB7)</f>
        <v>-</v>
      </c>
      <c r="CC6" s="36" t="str">
        <f t="shared" ref="CC6:CK6" si="9">IF(CC7="",NA(),CC7)</f>
        <v>-</v>
      </c>
      <c r="CD6" s="36" t="str">
        <f t="shared" si="9"/>
        <v>-</v>
      </c>
      <c r="CE6" s="36" t="str">
        <f t="shared" si="9"/>
        <v>-</v>
      </c>
      <c r="CF6" s="36">
        <f t="shared" si="9"/>
        <v>1143.31</v>
      </c>
      <c r="CG6" s="36" t="str">
        <f t="shared" si="9"/>
        <v>-</v>
      </c>
      <c r="CH6" s="36" t="str">
        <f t="shared" si="9"/>
        <v>-</v>
      </c>
      <c r="CI6" s="36" t="str">
        <f t="shared" si="9"/>
        <v>-</v>
      </c>
      <c r="CJ6" s="36" t="str">
        <f t="shared" si="9"/>
        <v>-</v>
      </c>
      <c r="CK6" s="36">
        <f t="shared" si="9"/>
        <v>263.04000000000002</v>
      </c>
      <c r="CL6" s="35" t="str">
        <f>IF(CL7="","",IF(CL7="-","【-】","【"&amp;SUBSTITUTE(TEXT(CL7,"#,##0.00"),"-","△")&amp;"】"))</f>
        <v>【137.82】</v>
      </c>
      <c r="CM6" s="36" t="str">
        <f>IF(CM7="",NA(),CM7)</f>
        <v>-</v>
      </c>
      <c r="CN6" s="36" t="str">
        <f t="shared" ref="CN6:CV6" si="10">IF(CN7="",NA(),CN7)</f>
        <v>-</v>
      </c>
      <c r="CO6" s="36" t="str">
        <f t="shared" si="10"/>
        <v>-</v>
      </c>
      <c r="CP6" s="36" t="str">
        <f t="shared" si="10"/>
        <v>-</v>
      </c>
      <c r="CQ6" s="36">
        <f t="shared" si="10"/>
        <v>9.75</v>
      </c>
      <c r="CR6" s="36" t="str">
        <f t="shared" si="10"/>
        <v>-</v>
      </c>
      <c r="CS6" s="36" t="str">
        <f t="shared" si="10"/>
        <v>-</v>
      </c>
      <c r="CT6" s="36" t="str">
        <f t="shared" si="10"/>
        <v>-</v>
      </c>
      <c r="CU6" s="36" t="str">
        <f t="shared" si="10"/>
        <v>-</v>
      </c>
      <c r="CV6" s="36">
        <f t="shared" si="10"/>
        <v>40.75</v>
      </c>
      <c r="CW6" s="35" t="str">
        <f>IF(CW7="","",IF(CW7="-","【-】","【"&amp;SUBSTITUTE(TEXT(CW7,"#,##0.00"),"-","△")&amp;"】"))</f>
        <v>【60.09】</v>
      </c>
      <c r="CX6" s="36" t="str">
        <f>IF(CX7="",NA(),CX7)</f>
        <v>-</v>
      </c>
      <c r="CY6" s="36" t="str">
        <f t="shared" ref="CY6:DG6" si="11">IF(CY7="",NA(),CY7)</f>
        <v>-</v>
      </c>
      <c r="CZ6" s="36" t="str">
        <f t="shared" si="11"/>
        <v>-</v>
      </c>
      <c r="DA6" s="36" t="str">
        <f t="shared" si="11"/>
        <v>-</v>
      </c>
      <c r="DB6" s="36">
        <f t="shared" si="11"/>
        <v>32.58</v>
      </c>
      <c r="DC6" s="36" t="str">
        <f t="shared" si="11"/>
        <v>-</v>
      </c>
      <c r="DD6" s="36" t="str">
        <f t="shared" si="11"/>
        <v>-</v>
      </c>
      <c r="DE6" s="36" t="str">
        <f t="shared" si="11"/>
        <v>-</v>
      </c>
      <c r="DF6" s="36" t="str">
        <f t="shared" si="11"/>
        <v>-</v>
      </c>
      <c r="DG6" s="36">
        <f t="shared" si="11"/>
        <v>64.97</v>
      </c>
      <c r="DH6" s="35" t="str">
        <f>IF(DH7="","",IF(DH7="-","【-】","【"&amp;SUBSTITUTE(TEXT(DH7,"#,##0.00"),"-","△")&amp;"】"))</f>
        <v>【94.90】</v>
      </c>
      <c r="DI6" s="36" t="str">
        <f>IF(DI7="",NA(),DI7)</f>
        <v>-</v>
      </c>
      <c r="DJ6" s="36" t="str">
        <f t="shared" ref="DJ6:DR6" si="12">IF(DJ7="",NA(),DJ7)</f>
        <v>-</v>
      </c>
      <c r="DK6" s="36" t="str">
        <f t="shared" si="12"/>
        <v>-</v>
      </c>
      <c r="DL6" s="36" t="str">
        <f t="shared" si="12"/>
        <v>-</v>
      </c>
      <c r="DM6" s="36">
        <f t="shared" si="12"/>
        <v>2.21</v>
      </c>
      <c r="DN6" s="36" t="str">
        <f t="shared" si="12"/>
        <v>-</v>
      </c>
      <c r="DO6" s="36" t="str">
        <f t="shared" si="12"/>
        <v>-</v>
      </c>
      <c r="DP6" s="36" t="str">
        <f t="shared" si="12"/>
        <v>-</v>
      </c>
      <c r="DQ6" s="36" t="str">
        <f t="shared" si="12"/>
        <v>-</v>
      </c>
      <c r="DR6" s="36">
        <f t="shared" si="12"/>
        <v>17.52</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【4.96】</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0.21</v>
      </c>
      <c r="EO6" s="35" t="str">
        <f>IF(EO7="","",IF(EO7="-","【-】","【"&amp;SUBSTITUTE(TEXT(EO7,"#,##0.00"),"-","△")&amp;"】"))</f>
        <v>【0.27】</v>
      </c>
    </row>
    <row r="7" spans="1:148" s="37" customFormat="1">
      <c r="A7" s="29"/>
      <c r="B7" s="38">
        <v>2016</v>
      </c>
      <c r="C7" s="38">
        <v>406473</v>
      </c>
      <c r="D7" s="38">
        <v>46</v>
      </c>
      <c r="E7" s="38">
        <v>17</v>
      </c>
      <c r="F7" s="38">
        <v>1</v>
      </c>
      <c r="G7" s="38">
        <v>0</v>
      </c>
      <c r="H7" s="38" t="s">
        <v>107</v>
      </c>
      <c r="I7" s="38" t="s">
        <v>108</v>
      </c>
      <c r="J7" s="38" t="s">
        <v>109</v>
      </c>
      <c r="K7" s="38" t="s">
        <v>110</v>
      </c>
      <c r="L7" s="38" t="s">
        <v>111</v>
      </c>
      <c r="M7" s="38"/>
      <c r="N7" s="39" t="s">
        <v>112</v>
      </c>
      <c r="O7" s="39">
        <v>68.44</v>
      </c>
      <c r="P7" s="39">
        <v>5.6</v>
      </c>
      <c r="Q7" s="39">
        <v>100</v>
      </c>
      <c r="R7" s="39">
        <v>5400</v>
      </c>
      <c r="S7" s="39">
        <v>19063</v>
      </c>
      <c r="T7" s="39">
        <v>119.61</v>
      </c>
      <c r="U7" s="39">
        <v>159.38</v>
      </c>
      <c r="V7" s="39">
        <v>1056</v>
      </c>
      <c r="W7" s="39">
        <v>0.41</v>
      </c>
      <c r="X7" s="39">
        <v>2575.61</v>
      </c>
      <c r="Y7" s="39" t="s">
        <v>112</v>
      </c>
      <c r="Z7" s="39" t="s">
        <v>112</v>
      </c>
      <c r="AA7" s="39" t="s">
        <v>112</v>
      </c>
      <c r="AB7" s="39" t="s">
        <v>112</v>
      </c>
      <c r="AC7" s="39">
        <v>108.95</v>
      </c>
      <c r="AD7" s="39" t="s">
        <v>112</v>
      </c>
      <c r="AE7" s="39" t="s">
        <v>112</v>
      </c>
      <c r="AF7" s="39" t="s">
        <v>112</v>
      </c>
      <c r="AG7" s="39" t="s">
        <v>112</v>
      </c>
      <c r="AH7" s="39">
        <v>100.67</v>
      </c>
      <c r="AI7" s="39">
        <v>108.57</v>
      </c>
      <c r="AJ7" s="39" t="s">
        <v>112</v>
      </c>
      <c r="AK7" s="39" t="s">
        <v>112</v>
      </c>
      <c r="AL7" s="39" t="s">
        <v>112</v>
      </c>
      <c r="AM7" s="39" t="s">
        <v>112</v>
      </c>
      <c r="AN7" s="39">
        <v>0</v>
      </c>
      <c r="AO7" s="39" t="s">
        <v>112</v>
      </c>
      <c r="AP7" s="39" t="s">
        <v>112</v>
      </c>
      <c r="AQ7" s="39" t="s">
        <v>112</v>
      </c>
      <c r="AR7" s="39" t="s">
        <v>112</v>
      </c>
      <c r="AS7" s="39">
        <v>370.35</v>
      </c>
      <c r="AT7" s="39">
        <v>4.38</v>
      </c>
      <c r="AU7" s="39" t="s">
        <v>112</v>
      </c>
      <c r="AV7" s="39" t="s">
        <v>112</v>
      </c>
      <c r="AW7" s="39" t="s">
        <v>112</v>
      </c>
      <c r="AX7" s="39" t="s">
        <v>112</v>
      </c>
      <c r="AY7" s="39">
        <v>218.77</v>
      </c>
      <c r="AZ7" s="39" t="s">
        <v>112</v>
      </c>
      <c r="BA7" s="39" t="s">
        <v>112</v>
      </c>
      <c r="BB7" s="39" t="s">
        <v>112</v>
      </c>
      <c r="BC7" s="39" t="s">
        <v>112</v>
      </c>
      <c r="BD7" s="39">
        <v>63.8</v>
      </c>
      <c r="BE7" s="39">
        <v>59.95</v>
      </c>
      <c r="BF7" s="39" t="s">
        <v>112</v>
      </c>
      <c r="BG7" s="39" t="s">
        <v>112</v>
      </c>
      <c r="BH7" s="39" t="s">
        <v>112</v>
      </c>
      <c r="BI7" s="39" t="s">
        <v>112</v>
      </c>
      <c r="BJ7" s="39">
        <v>12520.91</v>
      </c>
      <c r="BK7" s="39" t="s">
        <v>112</v>
      </c>
      <c r="BL7" s="39" t="s">
        <v>112</v>
      </c>
      <c r="BM7" s="39" t="s">
        <v>112</v>
      </c>
      <c r="BN7" s="39" t="s">
        <v>112</v>
      </c>
      <c r="BO7" s="39">
        <v>1193.49</v>
      </c>
      <c r="BP7" s="39">
        <v>728.3</v>
      </c>
      <c r="BQ7" s="39" t="s">
        <v>112</v>
      </c>
      <c r="BR7" s="39" t="s">
        <v>112</v>
      </c>
      <c r="BS7" s="39" t="s">
        <v>112</v>
      </c>
      <c r="BT7" s="39" t="s">
        <v>112</v>
      </c>
      <c r="BU7" s="39">
        <v>17.079999999999998</v>
      </c>
      <c r="BV7" s="39" t="s">
        <v>112</v>
      </c>
      <c r="BW7" s="39" t="s">
        <v>112</v>
      </c>
      <c r="BX7" s="39" t="s">
        <v>112</v>
      </c>
      <c r="BY7" s="39" t="s">
        <v>112</v>
      </c>
      <c r="BZ7" s="39">
        <v>65.569999999999993</v>
      </c>
      <c r="CA7" s="39">
        <v>100.04</v>
      </c>
      <c r="CB7" s="39" t="s">
        <v>112</v>
      </c>
      <c r="CC7" s="39" t="s">
        <v>112</v>
      </c>
      <c r="CD7" s="39" t="s">
        <v>112</v>
      </c>
      <c r="CE7" s="39" t="s">
        <v>112</v>
      </c>
      <c r="CF7" s="39">
        <v>1143.31</v>
      </c>
      <c r="CG7" s="39" t="s">
        <v>112</v>
      </c>
      <c r="CH7" s="39" t="s">
        <v>112</v>
      </c>
      <c r="CI7" s="39" t="s">
        <v>112</v>
      </c>
      <c r="CJ7" s="39" t="s">
        <v>112</v>
      </c>
      <c r="CK7" s="39">
        <v>263.04000000000002</v>
      </c>
      <c r="CL7" s="39">
        <v>137.82</v>
      </c>
      <c r="CM7" s="39" t="s">
        <v>112</v>
      </c>
      <c r="CN7" s="39" t="s">
        <v>112</v>
      </c>
      <c r="CO7" s="39" t="s">
        <v>112</v>
      </c>
      <c r="CP7" s="39" t="s">
        <v>112</v>
      </c>
      <c r="CQ7" s="39">
        <v>9.75</v>
      </c>
      <c r="CR7" s="39" t="s">
        <v>112</v>
      </c>
      <c r="CS7" s="39" t="s">
        <v>112</v>
      </c>
      <c r="CT7" s="39" t="s">
        <v>112</v>
      </c>
      <c r="CU7" s="39" t="s">
        <v>112</v>
      </c>
      <c r="CV7" s="39">
        <v>40.75</v>
      </c>
      <c r="CW7" s="39">
        <v>60.09</v>
      </c>
      <c r="CX7" s="39" t="s">
        <v>112</v>
      </c>
      <c r="CY7" s="39" t="s">
        <v>112</v>
      </c>
      <c r="CZ7" s="39" t="s">
        <v>112</v>
      </c>
      <c r="DA7" s="39" t="s">
        <v>112</v>
      </c>
      <c r="DB7" s="39">
        <v>32.58</v>
      </c>
      <c r="DC7" s="39" t="s">
        <v>112</v>
      </c>
      <c r="DD7" s="39" t="s">
        <v>112</v>
      </c>
      <c r="DE7" s="39" t="s">
        <v>112</v>
      </c>
      <c r="DF7" s="39" t="s">
        <v>112</v>
      </c>
      <c r="DG7" s="39">
        <v>64.97</v>
      </c>
      <c r="DH7" s="39">
        <v>94.9</v>
      </c>
      <c r="DI7" s="39" t="s">
        <v>112</v>
      </c>
      <c r="DJ7" s="39" t="s">
        <v>112</v>
      </c>
      <c r="DK7" s="39" t="s">
        <v>112</v>
      </c>
      <c r="DL7" s="39" t="s">
        <v>112</v>
      </c>
      <c r="DM7" s="39">
        <v>2.21</v>
      </c>
      <c r="DN7" s="39" t="s">
        <v>112</v>
      </c>
      <c r="DO7" s="39" t="s">
        <v>112</v>
      </c>
      <c r="DP7" s="39" t="s">
        <v>112</v>
      </c>
      <c r="DQ7" s="39" t="s">
        <v>112</v>
      </c>
      <c r="DR7" s="39">
        <v>17.52</v>
      </c>
      <c r="DS7" s="39">
        <v>37.36</v>
      </c>
      <c r="DT7" s="39" t="s">
        <v>112</v>
      </c>
      <c r="DU7" s="39" t="s">
        <v>112</v>
      </c>
      <c r="DV7" s="39" t="s">
        <v>112</v>
      </c>
      <c r="DW7" s="39" t="s">
        <v>112</v>
      </c>
      <c r="DX7" s="39">
        <v>0</v>
      </c>
      <c r="DY7" s="39" t="s">
        <v>112</v>
      </c>
      <c r="DZ7" s="39" t="s">
        <v>112</v>
      </c>
      <c r="EA7" s="39" t="s">
        <v>112</v>
      </c>
      <c r="EB7" s="39" t="s">
        <v>112</v>
      </c>
      <c r="EC7" s="39">
        <v>0</v>
      </c>
      <c r="ED7" s="39">
        <v>4.96</v>
      </c>
      <c r="EE7" s="39" t="s">
        <v>112</v>
      </c>
      <c r="EF7" s="39" t="s">
        <v>112</v>
      </c>
      <c r="EG7" s="39" t="s">
        <v>112</v>
      </c>
      <c r="EH7" s="39" t="s">
        <v>112</v>
      </c>
      <c r="EI7" s="39">
        <v>0</v>
      </c>
      <c r="EJ7" s="39" t="s">
        <v>112</v>
      </c>
      <c r="EK7" s="39" t="s">
        <v>112</v>
      </c>
      <c r="EL7" s="39" t="s">
        <v>112</v>
      </c>
      <c r="EM7" s="39" t="s">
        <v>112</v>
      </c>
      <c r="EN7" s="39">
        <v>0.21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2017-12-25T01:53:44Z</dcterms:created>
  <dcterms:modified xsi:type="dcterms:W3CDTF">2018-02-01T02:38:48Z</dcterms:modified>
  <cp:category/>
</cp:coreProperties>
</file>