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minimized="1"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<sst xmlns="http://schemas.openxmlformats.org/spreadsheetml/2006/main" count="221" uniqueCount="110">
  <si>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</si>
  <si>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</si>
  <si>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</si>
  <si>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</si>
  <si>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</si>
  <si>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</si>
  <si>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</si>
  <si>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</si>
  <si>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</si>
  <si>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</si>
  <si>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</si>
  <si>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</si>
  <si>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</si>
  <si>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</si>
  <si>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</si>
  <si>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</si>
  <si>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</si>
  <si>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</si>
  <si>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</si>
  <si>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</si>
  <si>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</si>
  <si>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</si>
  <si>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</si>
  <si>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</si>
  <si>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</si>
  <si>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</si>
  <si>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</si>
  <si>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</si>
  <si>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</si>
  <si>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</si>
  <si>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</si>
  <si>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</si>
  <si>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</si>
  <si>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</si>
  <si>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</si>
  <si>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</si>
  <si>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</si>
  <si>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</si>
  <si>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</si>
  <si>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</si>
  <si>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</si>
  <si>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</si>
  <si>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</si>
  <si>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</si>
  <si>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</si>
  <si>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</si>
  <si>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</si>
  <si>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</si>
  <si>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</si>
  <si>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</si>
  <si>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</si>
  <si>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</si>
  <si>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</si>
  <si>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</si>
  <si>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</si>
  <si>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</si>
  <si>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</si>
  <si>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</si>
  <si>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</si>
  <si>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</si>
  <si>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</si>
  <si>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</si>
  <si>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</si>
  <si>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</si>
  <si>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</si>
  <si>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</si>
  <si>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</si>
  <si>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</si>
  <si>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</si>
  <si>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</si>
  <si>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</si>
  <si>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</si>
  <si>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</si>
  <si>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</si>
  <si>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</si>
  <si>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</si>
  <si>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</si>
  <si>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</si>
  <si>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</si>
  <si>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</si>
  <si>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</si>
  <si>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</si>
  <si>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</si>
  <si>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</si>
  <si>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</si>
  <si>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</si>
  <si>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</si>
  <si>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</si>
  <si>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</si>
  <si>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</si>
  <si>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</si>
  <si>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</si>
  <si>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</si>
  <si>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</si>
  <si>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</si>
  <si>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福岡県　築上町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</si>
  <si>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</si>
  <si>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</si>
  <si>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</si>
  <si>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</si>
  <si>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</si>
  <si>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</si>
  <si>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</si>
  <si>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</si>
  <si>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</si>
  <si>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</si>
  <si>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</si>
  <si>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経営の健全性については、「収益的収支比率」は100％を上回っており、黒字収支となっている。しかし「経費回収率」は100％を切っていることから、使用料で賄えない費用を一般会計繰入金に頼っており、十分な経営状況とは言えない。　　　　　　　　　　　経営の効率性については、人口減少に伴い、下水道使用者が減少しているため、有収水量が少なく、「汚水処理原価」は高い傾向にあり、「施設使用率」は低いため、効率性は低い状況である。　　　　　　　　　　企業債残高対事業規模比率は、前年と比べて横ばいで推移している。また、将来的には管渠改築等の費用の増加により、企業債残高対事業規模比率は増加すると思われる。</t>
    <rPh sb="0" eb="2">
      <t>ケイエイ</t>
    </rPh>
    <rPh sb="3" eb="6">
      <t>ケンゼンセイ</t>
    </rPh>
    <rPh sb="13" eb="16">
      <t>シュウエキテキ</t>
    </rPh>
    <rPh sb="16" eb="18">
      <t>シュウシ</t>
    </rPh>
    <rPh sb="18" eb="20">
      <t>ヒリツ</t>
    </rPh>
    <rPh sb="27" eb="29">
      <t>ウワマワ</t>
    </rPh>
    <rPh sb="34" eb="36">
      <t>クロジ</t>
    </rPh>
    <rPh sb="36" eb="38">
      <t>シュウシ</t>
    </rPh>
    <rPh sb="49" eb="51">
      <t>ケイヒ</t>
    </rPh>
    <rPh sb="51" eb="53">
      <t>カイシュウ</t>
    </rPh>
    <rPh sb="53" eb="54">
      <t>リツ</t>
    </rPh>
    <rPh sb="61" eb="62">
      <t>キ</t>
    </rPh>
    <rPh sb="71" eb="73">
      <t>シヨウ</t>
    </rPh>
    <rPh sb="73" eb="74">
      <t>リョウ</t>
    </rPh>
    <rPh sb="75" eb="76">
      <t>マカナ</t>
    </rPh>
    <rPh sb="79" eb="81">
      <t>ヒヨウ</t>
    </rPh>
    <rPh sb="82" eb="84">
      <t>イッパン</t>
    </rPh>
    <rPh sb="84" eb="86">
      <t>カイケイ</t>
    </rPh>
    <rPh sb="86" eb="88">
      <t>クリイレ</t>
    </rPh>
    <rPh sb="88" eb="89">
      <t>キン</t>
    </rPh>
    <rPh sb="90" eb="91">
      <t>タヨ</t>
    </rPh>
    <rPh sb="96" eb="98">
      <t>ジュウブン</t>
    </rPh>
    <rPh sb="99" eb="101">
      <t>ケイエイ</t>
    </rPh>
    <rPh sb="101" eb="103">
      <t>ジョウキョウ</t>
    </rPh>
    <rPh sb="105" eb="106">
      <t>イ</t>
    </rPh>
    <rPh sb="121" eb="123">
      <t>ケイエイ</t>
    </rPh>
    <rPh sb="124" eb="127">
      <t>コウリツセイ</t>
    </rPh>
    <rPh sb="133" eb="135">
      <t>ジンコウ</t>
    </rPh>
    <rPh sb="135" eb="137">
      <t>ゲンショウ</t>
    </rPh>
    <rPh sb="138" eb="139">
      <t>トモナ</t>
    </rPh>
    <rPh sb="141" eb="143">
      <t>ゲスイ</t>
    </rPh>
    <rPh sb="143" eb="144">
      <t>ミチ</t>
    </rPh>
    <rPh sb="144" eb="147">
      <t>シヨウシャ</t>
    </rPh>
    <rPh sb="148" eb="150">
      <t>ゲンショウ</t>
    </rPh>
    <rPh sb="157" eb="158">
      <t>ユウ</t>
    </rPh>
    <rPh sb="158" eb="159">
      <t>オサ</t>
    </rPh>
    <rPh sb="159" eb="161">
      <t>スイリョウ</t>
    </rPh>
    <rPh sb="162" eb="163">
      <t>スク</t>
    </rPh>
    <rPh sb="167" eb="169">
      <t>オスイ</t>
    </rPh>
    <rPh sb="169" eb="171">
      <t>ショリ</t>
    </rPh>
    <rPh sb="171" eb="173">
      <t>ゲンカ</t>
    </rPh>
    <rPh sb="175" eb="176">
      <t>タカ</t>
    </rPh>
    <rPh sb="177" eb="179">
      <t>ケイコウ</t>
    </rPh>
    <rPh sb="184" eb="186">
      <t>シセツ</t>
    </rPh>
    <rPh sb="186" eb="188">
      <t>シヨウ</t>
    </rPh>
    <rPh sb="188" eb="189">
      <t>リツ</t>
    </rPh>
    <rPh sb="191" eb="192">
      <t>ヒク</t>
    </rPh>
    <rPh sb="196" eb="199">
      <t>コウリツセイ</t>
    </rPh>
    <rPh sb="200" eb="201">
      <t>ヒク</t>
    </rPh>
    <rPh sb="202" eb="204">
      <t>ジョウキョウ</t>
    </rPh>
    <rPh sb="218" eb="220">
      <t>キギョウ</t>
    </rPh>
    <rPh sb="220" eb="221">
      <t>サイ</t>
    </rPh>
    <rPh sb="221" eb="223">
      <t>ザンダカ</t>
    </rPh>
    <rPh sb="223" eb="224">
      <t>タイ</t>
    </rPh>
    <rPh sb="224" eb="226">
      <t>ジギョウ</t>
    </rPh>
    <rPh sb="226" eb="228">
      <t>キボ</t>
    </rPh>
    <rPh sb="228" eb="230">
      <t>ヒリツ</t>
    </rPh>
    <phoneticPr fontId="4"/>
  </si>
  <si>
    <t>管渠の改築については、法定耐用年数経過まで期間があることから、管渠改善率はゼロである。今後、老朽化等により改築需要が増加する。</t>
    <rPh sb="0" eb="1">
      <t>カン</t>
    </rPh>
    <rPh sb="3" eb="5">
      <t>カイチク</t>
    </rPh>
    <rPh sb="11" eb="13">
      <t>ホウテイ</t>
    </rPh>
    <rPh sb="13" eb="15">
      <t>タイヨウ</t>
    </rPh>
    <rPh sb="15" eb="17">
      <t>ネンスウ</t>
    </rPh>
    <rPh sb="17" eb="19">
      <t>ケイカ</t>
    </rPh>
    <rPh sb="21" eb="23">
      <t>キカン</t>
    </rPh>
    <rPh sb="31" eb="33">
      <t>カンキョ</t>
    </rPh>
    <rPh sb="33" eb="35">
      <t>カイゼン</t>
    </rPh>
    <rPh sb="35" eb="36">
      <t>リツ</t>
    </rPh>
    <rPh sb="43" eb="45">
      <t>コンゴ</t>
    </rPh>
    <rPh sb="46" eb="49">
      <t>ロウキュウカ</t>
    </rPh>
    <rPh sb="49" eb="50">
      <t>トウ</t>
    </rPh>
    <rPh sb="53" eb="55">
      <t>カイチク</t>
    </rPh>
    <rPh sb="55" eb="57">
      <t>ジュヨウ</t>
    </rPh>
    <rPh sb="58" eb="60">
      <t>ゾウカ</t>
    </rPh>
    <phoneticPr fontId="4"/>
  </si>
  <si>
    <t>経営状況の改善のため、十分な経費の削減を行うとともに、適正な使用料収入を確保するため、使用料単価の見直しを検討する必要がある。　　　　　　　　　　　　さらに、今後増加する管渠の改築等については、ストックマネジメント計画を策定して、改築更新の優先順位を設定し、効率的に改築更新を行っていく必要がある。</t>
    <rPh sb="0" eb="2">
      <t>ケイエイ</t>
    </rPh>
    <rPh sb="2" eb="4">
      <t>ジョウキョウ</t>
    </rPh>
    <rPh sb="5" eb="7">
      <t>カイゼン</t>
    </rPh>
    <rPh sb="11" eb="13">
      <t>ジュウブン</t>
    </rPh>
    <rPh sb="14" eb="16">
      <t>ケイヒ</t>
    </rPh>
    <rPh sb="17" eb="19">
      <t>サクゲン</t>
    </rPh>
    <rPh sb="20" eb="21">
      <t>オコナ</t>
    </rPh>
    <rPh sb="27" eb="28">
      <t>テキ</t>
    </rPh>
    <rPh sb="28" eb="29">
      <t>セイ</t>
    </rPh>
    <rPh sb="30" eb="32">
      <t>シヨウ</t>
    </rPh>
    <rPh sb="32" eb="33">
      <t>リョウ</t>
    </rPh>
    <rPh sb="33" eb="35">
      <t>シュウニュウ</t>
    </rPh>
    <rPh sb="36" eb="38">
      <t>カクホ</t>
    </rPh>
    <rPh sb="43" eb="45">
      <t>シヨウ</t>
    </rPh>
    <rPh sb="45" eb="46">
      <t>リョウ</t>
    </rPh>
    <rPh sb="46" eb="48">
      <t>タンカ</t>
    </rPh>
    <rPh sb="49" eb="51">
      <t>ミナオ</t>
    </rPh>
    <rPh sb="53" eb="55">
      <t>ケントウ</t>
    </rPh>
    <rPh sb="57" eb="59">
      <t>ヒツヨウ</t>
    </rPh>
    <rPh sb="79" eb="81">
      <t>コンゴ</t>
    </rPh>
    <rPh sb="81" eb="83">
      <t>ゾウカ</t>
    </rPh>
    <rPh sb="85" eb="86">
      <t>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</si>
</sst>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90976"/>
        <c:axId val="809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90976"/>
        <c:axId val="80992896"/>
      </c:lineChart>
      <c:dateAx>
        <c:axId val="8099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992896"/>
        <c:crosses val="autoZero"/>
        <c:auto val="1"/>
        <c:lblOffset val="100"/>
        <c:baseTimeUnit val="years"/>
      </c:dateAx>
      <c:valAx>
        <c:axId val="809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99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43.71</c:v>
                </c:pt>
                <c:pt idx="1">
                  <c:v>48.25</c:v>
                </c:pt>
                <c:pt idx="2">
                  <c:v>51.75</c:v>
                </c:pt>
                <c:pt idx="3">
                  <c:v>55.46</c:v>
                </c:pt>
                <c:pt idx="4">
                  <c:v>56.91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84000"/>
        <c:axId val="82385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36.200000000000003</c:v>
                </c:pt>
                <c:pt idx="3">
                  <c:v>34.74</c:v>
                </c:pt>
                <c:pt idx="4">
                  <c:v>36.65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84000"/>
        <c:axId val="82385920"/>
      </c:lineChart>
      <c:dateAx>
        <c:axId val="82384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385920"/>
        <c:crosses val="autoZero"/>
        <c:auto val="1"/>
        <c:lblOffset val="100"/>
        <c:baseTimeUnit val="years"/>
      </c:dateAx>
      <c:valAx>
        <c:axId val="82385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384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61.58</c:v>
                </c:pt>
                <c:pt idx="1">
                  <c:v>67.41</c:v>
                </c:pt>
                <c:pt idx="2">
                  <c:v>69.86</c:v>
                </c:pt>
                <c:pt idx="3">
                  <c:v>76.430000000000007</c:v>
                </c:pt>
                <c:pt idx="4">
                  <c:v>76.23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2768"/>
        <c:axId val="8243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71.069999999999993</c:v>
                </c:pt>
                <c:pt idx="3">
                  <c:v>70.14</c:v>
                </c:pt>
                <c:pt idx="4">
                  <c:v>68.83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32768"/>
        <c:axId val="82434688"/>
      </c:lineChart>
      <c:dateAx>
        <c:axId val="8243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434688"/>
        <c:crosses val="autoZero"/>
        <c:auto val="1"/>
        <c:lblOffset val="100"/>
        <c:baseTimeUnit val="years"/>
      </c:dateAx>
      <c:valAx>
        <c:axId val="8243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432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101.96</c:v>
                </c:pt>
                <c:pt idx="1">
                  <c:v>95.07</c:v>
                </c:pt>
                <c:pt idx="2">
                  <c:v>105.73</c:v>
                </c:pt>
                <c:pt idx="3">
                  <c:v>102.17</c:v>
                </c:pt>
                <c:pt idx="4">
                  <c:v>120.82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01888"/>
        <c:axId val="81303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01888"/>
        <c:axId val="81303808"/>
      </c:lineChart>
      <c:dateAx>
        <c:axId val="8130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303808"/>
        <c:crosses val="autoZero"/>
        <c:auto val="1"/>
        <c:lblOffset val="100"/>
        <c:baseTimeUnit val="years"/>
      </c:dateAx>
      <c:valAx>
        <c:axId val="81303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301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731584"/>
        <c:axId val="8173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31584"/>
        <c:axId val="81733504"/>
      </c:lineChart>
      <c:dateAx>
        <c:axId val="8173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733504"/>
        <c:crosses val="autoZero"/>
        <c:auto val="1"/>
        <c:lblOffset val="100"/>
        <c:baseTimeUnit val="years"/>
      </c:dateAx>
      <c:valAx>
        <c:axId val="8173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731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759616"/>
        <c:axId val="81778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59616"/>
        <c:axId val="81778176"/>
      </c:lineChart>
      <c:dateAx>
        <c:axId val="8175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778176"/>
        <c:crosses val="autoZero"/>
        <c:auto val="1"/>
        <c:lblOffset val="100"/>
        <c:baseTimeUnit val="years"/>
      </c:dateAx>
      <c:valAx>
        <c:axId val="81778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759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80896"/>
        <c:axId val="8208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80896"/>
        <c:axId val="82082816"/>
      </c:lineChart>
      <c:dateAx>
        <c:axId val="82080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082816"/>
        <c:crosses val="autoZero"/>
        <c:auto val="1"/>
        <c:lblOffset val="100"/>
        <c:baseTimeUnit val="years"/>
      </c:dateAx>
      <c:valAx>
        <c:axId val="8208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080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95104"/>
        <c:axId val="821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95104"/>
        <c:axId val="82125952"/>
      </c:lineChart>
      <c:dateAx>
        <c:axId val="8209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125952"/>
        <c:crosses val="autoZero"/>
        <c:auto val="1"/>
        <c:lblOffset val="100"/>
        <c:baseTimeUnit val="years"/>
      </c:dateAx>
      <c:valAx>
        <c:axId val="821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09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1218.5</c:v>
                </c:pt>
                <c:pt idx="1">
                  <c:v>1483.11</c:v>
                </c:pt>
                <c:pt idx="2">
                  <c:v>2108.4499999999998</c:v>
                </c:pt>
                <c:pt idx="3">
                  <c:v>773.18</c:v>
                </c:pt>
                <c:pt idx="4">
                  <c:v>719.8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60256"/>
        <c:axId val="8216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1554.05</c:v>
                </c:pt>
                <c:pt idx="3">
                  <c:v>1671.86</c:v>
                </c:pt>
                <c:pt idx="4">
                  <c:v>1673.47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60256"/>
        <c:axId val="82166528"/>
      </c:lineChart>
      <c:dateAx>
        <c:axId val="8216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166528"/>
        <c:crosses val="autoZero"/>
        <c:auto val="1"/>
        <c:lblOffset val="100"/>
        <c:baseTimeUnit val="years"/>
      </c:dateAx>
      <c:valAx>
        <c:axId val="82166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16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90.63</c:v>
                </c:pt>
                <c:pt idx="1">
                  <c:v>89.92</c:v>
                </c:pt>
                <c:pt idx="2">
                  <c:v>81.83</c:v>
                </c:pt>
                <c:pt idx="3">
                  <c:v>86.45</c:v>
                </c:pt>
                <c:pt idx="4">
                  <c:v>83.87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58176"/>
        <c:axId val="8226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53.01</c:v>
                </c:pt>
                <c:pt idx="3">
                  <c:v>50.54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58176"/>
        <c:axId val="82264448"/>
      </c:lineChart>
      <c:dateAx>
        <c:axId val="82258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264448"/>
        <c:crosses val="autoZero"/>
        <c:auto val="1"/>
        <c:lblOffset val="100"/>
        <c:baseTimeUnit val="years"/>
      </c:dateAx>
      <c:valAx>
        <c:axId val="8226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258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269.93</c:v>
                </c:pt>
                <c:pt idx="1">
                  <c:v>279.33</c:v>
                </c:pt>
                <c:pt idx="2">
                  <c:v>304.20999999999998</c:v>
                </c:pt>
                <c:pt idx="3">
                  <c:v>294.39999999999998</c:v>
                </c:pt>
                <c:pt idx="4">
                  <c:v>301.14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94272"/>
        <c:axId val="8229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299.39</c:v>
                </c:pt>
                <c:pt idx="3">
                  <c:v>320.36</c:v>
                </c:pt>
                <c:pt idx="4">
                  <c:v>332.02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94272"/>
        <c:axId val="82296192"/>
      </c:lineChart>
      <c:dateAx>
        <c:axId val="8229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296192"/>
        <c:crosses val="autoZero"/>
        <c:auto val="1"/>
        <c:lblOffset val="100"/>
        <c:baseTimeUnit val="years"/>
      </c:dateAx>
      <c:valAx>
        <c:axId val="8229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294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V55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福岡県　築上町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19325</v>
      </c>
      <c r="AM8" s="47"/>
      <c r="AN8" s="47"/>
      <c r="AO8" s="47"/>
      <c r="AP8" s="47"/>
      <c r="AQ8" s="47"/>
      <c r="AR8" s="47"/>
      <c r="AS8" s="47"/>
      <c r="AT8" s="43">
        <f>データ!S6</f>
        <v>119.61</v>
      </c>
      <c r="AU8" s="43"/>
      <c r="AV8" s="43"/>
      <c r="AW8" s="43"/>
      <c r="AX8" s="43"/>
      <c r="AY8" s="43"/>
      <c r="AZ8" s="43"/>
      <c r="BA8" s="43"/>
      <c r="BB8" s="43">
        <f>データ!T6</f>
        <v>161.57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18.3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3020</v>
      </c>
      <c r="AE10" s="47"/>
      <c r="AF10" s="47"/>
      <c r="AG10" s="47"/>
      <c r="AH10" s="47"/>
      <c r="AI10" s="47"/>
      <c r="AJ10" s="47"/>
      <c r="AK10" s="2"/>
      <c r="AL10" s="47">
        <f>データ!U6</f>
        <v>3484</v>
      </c>
      <c r="AM10" s="47"/>
      <c r="AN10" s="47"/>
      <c r="AO10" s="47"/>
      <c r="AP10" s="47"/>
      <c r="AQ10" s="47"/>
      <c r="AR10" s="47"/>
      <c r="AS10" s="47"/>
      <c r="AT10" s="43">
        <f>データ!V6</f>
        <v>0.85</v>
      </c>
      <c r="AU10" s="43"/>
      <c r="AV10" s="43"/>
      <c r="AW10" s="43"/>
      <c r="AX10" s="43"/>
      <c r="AY10" s="43"/>
      <c r="AZ10" s="43"/>
      <c r="BA10" s="43"/>
      <c r="BB10" s="43">
        <f>データ!W6</f>
        <v>4098.82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107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35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53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54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55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56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57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58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59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60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61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62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63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64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65</v>
      </c>
      <c r="B5" s="29"/>
      <c r="C5" s="29"/>
      <c r="D5" s="29"/>
      <c r="E5" s="29"/>
      <c r="F5" s="29"/>
      <c r="G5" s="29"/>
      <c r="H5" s="30" t="s">
        <v>66</v>
      </c>
      <c r="I5" s="30" t="s">
        <v>67</v>
      </c>
      <c r="J5" s="30" t="s">
        <v>68</v>
      </c>
      <c r="K5" s="30" t="s">
        <v>69</v>
      </c>
      <c r="L5" s="30" t="s">
        <v>70</v>
      </c>
      <c r="M5" s="30" t="s">
        <v>71</v>
      </c>
      <c r="N5" s="30" t="s">
        <v>72</v>
      </c>
      <c r="O5" s="30" t="s">
        <v>73</v>
      </c>
      <c r="P5" s="30" t="s">
        <v>74</v>
      </c>
      <c r="Q5" s="30" t="s">
        <v>75</v>
      </c>
      <c r="R5" s="30" t="s">
        <v>76</v>
      </c>
      <c r="S5" s="30" t="s">
        <v>77</v>
      </c>
      <c r="T5" s="30" t="s">
        <v>78</v>
      </c>
      <c r="U5" s="30" t="s">
        <v>79</v>
      </c>
      <c r="V5" s="30" t="s">
        <v>80</v>
      </c>
      <c r="W5" s="30" t="s">
        <v>81</v>
      </c>
      <c r="X5" s="30" t="s">
        <v>82</v>
      </c>
      <c r="Y5" s="30" t="s">
        <v>83</v>
      </c>
      <c r="Z5" s="30" t="s">
        <v>84</v>
      </c>
      <c r="AA5" s="30" t="s">
        <v>85</v>
      </c>
      <c r="AB5" s="30" t="s">
        <v>86</v>
      </c>
      <c r="AC5" s="30" t="s">
        <v>87</v>
      </c>
      <c r="AD5" s="30" t="s">
        <v>88</v>
      </c>
      <c r="AE5" s="30" t="s">
        <v>89</v>
      </c>
      <c r="AF5" s="30" t="s">
        <v>90</v>
      </c>
      <c r="AG5" s="30" t="s">
        <v>91</v>
      </c>
      <c r="AH5" s="30" t="s">
        <v>92</v>
      </c>
      <c r="AI5" s="30" t="s">
        <v>82</v>
      </c>
      <c r="AJ5" s="30" t="s">
        <v>83</v>
      </c>
      <c r="AK5" s="30" t="s">
        <v>84</v>
      </c>
      <c r="AL5" s="30" t="s">
        <v>85</v>
      </c>
      <c r="AM5" s="30" t="s">
        <v>86</v>
      </c>
      <c r="AN5" s="30" t="s">
        <v>87</v>
      </c>
      <c r="AO5" s="30" t="s">
        <v>88</v>
      </c>
      <c r="AP5" s="30" t="s">
        <v>89</v>
      </c>
      <c r="AQ5" s="30" t="s">
        <v>90</v>
      </c>
      <c r="AR5" s="30" t="s">
        <v>91</v>
      </c>
      <c r="AS5" s="30" t="s">
        <v>93</v>
      </c>
      <c r="AT5" s="30" t="s">
        <v>82</v>
      </c>
      <c r="AU5" s="30" t="s">
        <v>83</v>
      </c>
      <c r="AV5" s="30" t="s">
        <v>84</v>
      </c>
      <c r="AW5" s="30" t="s">
        <v>85</v>
      </c>
      <c r="AX5" s="30" t="s">
        <v>86</v>
      </c>
      <c r="AY5" s="30" t="s">
        <v>87</v>
      </c>
      <c r="AZ5" s="30" t="s">
        <v>88</v>
      </c>
      <c r="BA5" s="30" t="s">
        <v>89</v>
      </c>
      <c r="BB5" s="30" t="s">
        <v>90</v>
      </c>
      <c r="BC5" s="30" t="s">
        <v>91</v>
      </c>
      <c r="BD5" s="30" t="s">
        <v>93</v>
      </c>
      <c r="BE5" s="30" t="s">
        <v>82</v>
      </c>
      <c r="BF5" s="30" t="s">
        <v>83</v>
      </c>
      <c r="BG5" s="30" t="s">
        <v>84</v>
      </c>
      <c r="BH5" s="30" t="s">
        <v>85</v>
      </c>
      <c r="BI5" s="30" t="s">
        <v>86</v>
      </c>
      <c r="BJ5" s="30" t="s">
        <v>87</v>
      </c>
      <c r="BK5" s="30" t="s">
        <v>88</v>
      </c>
      <c r="BL5" s="30" t="s">
        <v>89</v>
      </c>
      <c r="BM5" s="30" t="s">
        <v>90</v>
      </c>
      <c r="BN5" s="30" t="s">
        <v>91</v>
      </c>
      <c r="BO5" s="30" t="s">
        <v>93</v>
      </c>
      <c r="BP5" s="30" t="s">
        <v>82</v>
      </c>
      <c r="BQ5" s="30" t="s">
        <v>83</v>
      </c>
      <c r="BR5" s="30" t="s">
        <v>84</v>
      </c>
      <c r="BS5" s="30" t="s">
        <v>85</v>
      </c>
      <c r="BT5" s="30" t="s">
        <v>86</v>
      </c>
      <c r="BU5" s="30" t="s">
        <v>87</v>
      </c>
      <c r="BV5" s="30" t="s">
        <v>88</v>
      </c>
      <c r="BW5" s="30" t="s">
        <v>89</v>
      </c>
      <c r="BX5" s="30" t="s">
        <v>90</v>
      </c>
      <c r="BY5" s="30" t="s">
        <v>91</v>
      </c>
      <c r="BZ5" s="30" t="s">
        <v>93</v>
      </c>
      <c r="CA5" s="30" t="s">
        <v>82</v>
      </c>
      <c r="CB5" s="30" t="s">
        <v>83</v>
      </c>
      <c r="CC5" s="30" t="s">
        <v>84</v>
      </c>
      <c r="CD5" s="30" t="s">
        <v>85</v>
      </c>
      <c r="CE5" s="30" t="s">
        <v>86</v>
      </c>
      <c r="CF5" s="30" t="s">
        <v>87</v>
      </c>
      <c r="CG5" s="30" t="s">
        <v>88</v>
      </c>
      <c r="CH5" s="30" t="s">
        <v>89</v>
      </c>
      <c r="CI5" s="30" t="s">
        <v>90</v>
      </c>
      <c r="CJ5" s="30" t="s">
        <v>91</v>
      </c>
      <c r="CK5" s="30" t="s">
        <v>93</v>
      </c>
      <c r="CL5" s="30" t="s">
        <v>82</v>
      </c>
      <c r="CM5" s="30" t="s">
        <v>83</v>
      </c>
      <c r="CN5" s="30" t="s">
        <v>84</v>
      </c>
      <c r="CO5" s="30" t="s">
        <v>85</v>
      </c>
      <c r="CP5" s="30" t="s">
        <v>86</v>
      </c>
      <c r="CQ5" s="30" t="s">
        <v>87</v>
      </c>
      <c r="CR5" s="30" t="s">
        <v>88</v>
      </c>
      <c r="CS5" s="30" t="s">
        <v>89</v>
      </c>
      <c r="CT5" s="30" t="s">
        <v>90</v>
      </c>
      <c r="CU5" s="30" t="s">
        <v>91</v>
      </c>
      <c r="CV5" s="30" t="s">
        <v>93</v>
      </c>
      <c r="CW5" s="30" t="s">
        <v>82</v>
      </c>
      <c r="CX5" s="30" t="s">
        <v>83</v>
      </c>
      <c r="CY5" s="30" t="s">
        <v>84</v>
      </c>
      <c r="CZ5" s="30" t="s">
        <v>85</v>
      </c>
      <c r="DA5" s="30" t="s">
        <v>86</v>
      </c>
      <c r="DB5" s="30" t="s">
        <v>87</v>
      </c>
      <c r="DC5" s="30" t="s">
        <v>88</v>
      </c>
      <c r="DD5" s="30" t="s">
        <v>89</v>
      </c>
      <c r="DE5" s="30" t="s">
        <v>90</v>
      </c>
      <c r="DF5" s="30" t="s">
        <v>91</v>
      </c>
      <c r="DG5" s="30" t="s">
        <v>93</v>
      </c>
      <c r="DH5" s="30" t="s">
        <v>82</v>
      </c>
      <c r="DI5" s="30" t="s">
        <v>83</v>
      </c>
      <c r="DJ5" s="30" t="s">
        <v>84</v>
      </c>
      <c r="DK5" s="30" t="s">
        <v>85</v>
      </c>
      <c r="DL5" s="30" t="s">
        <v>86</v>
      </c>
      <c r="DM5" s="30" t="s">
        <v>87</v>
      </c>
      <c r="DN5" s="30" t="s">
        <v>88</v>
      </c>
      <c r="DO5" s="30" t="s">
        <v>89</v>
      </c>
      <c r="DP5" s="30" t="s">
        <v>90</v>
      </c>
      <c r="DQ5" s="30" t="s">
        <v>91</v>
      </c>
      <c r="DR5" s="30" t="s">
        <v>93</v>
      </c>
      <c r="DS5" s="30" t="s">
        <v>82</v>
      </c>
      <c r="DT5" s="30" t="s">
        <v>83</v>
      </c>
      <c r="DU5" s="30" t="s">
        <v>84</v>
      </c>
      <c r="DV5" s="30" t="s">
        <v>85</v>
      </c>
      <c r="DW5" s="30" t="s">
        <v>86</v>
      </c>
      <c r="DX5" s="30" t="s">
        <v>87</v>
      </c>
      <c r="DY5" s="30" t="s">
        <v>88</v>
      </c>
      <c r="DZ5" s="30" t="s">
        <v>89</v>
      </c>
      <c r="EA5" s="30" t="s">
        <v>90</v>
      </c>
      <c r="EB5" s="30" t="s">
        <v>91</v>
      </c>
      <c r="EC5" s="30" t="s">
        <v>93</v>
      </c>
      <c r="ED5" s="30" t="s">
        <v>82</v>
      </c>
      <c r="EE5" s="30" t="s">
        <v>83</v>
      </c>
      <c r="EF5" s="30" t="s">
        <v>84</v>
      </c>
      <c r="EG5" s="30" t="s">
        <v>85</v>
      </c>
      <c r="EH5" s="30" t="s">
        <v>86</v>
      </c>
      <c r="EI5" s="30" t="s">
        <v>87</v>
      </c>
      <c r="EJ5" s="30" t="s">
        <v>88</v>
      </c>
      <c r="EK5" s="30" t="s">
        <v>89</v>
      </c>
      <c r="EL5" s="30" t="s">
        <v>90</v>
      </c>
      <c r="EM5" s="30" t="s">
        <v>91</v>
      </c>
      <c r="EN5" s="30" t="s">
        <v>93</v>
      </c>
    </row>
    <row r="6" spans="1:144" s="34" customFormat="1">
      <c r="A6" s="26" t="s">
        <v>94</v>
      </c>
      <c r="B6" s="31">
        <f>B7</f>
        <v>2015</v>
      </c>
      <c r="C6" s="31">
        <f t="shared" ref="C6:W6" si="3">C7</f>
        <v>406473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福岡県　築上町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18.3</v>
      </c>
      <c r="P6" s="32">
        <f t="shared" si="3"/>
        <v>100</v>
      </c>
      <c r="Q6" s="32">
        <f t="shared" si="3"/>
        <v>3020</v>
      </c>
      <c r="R6" s="32">
        <f t="shared" si="3"/>
        <v>19325</v>
      </c>
      <c r="S6" s="32">
        <f t="shared" si="3"/>
        <v>119.61</v>
      </c>
      <c r="T6" s="32">
        <f t="shared" si="3"/>
        <v>161.57</v>
      </c>
      <c r="U6" s="32">
        <f t="shared" si="3"/>
        <v>3484</v>
      </c>
      <c r="V6" s="32">
        <f t="shared" si="3"/>
        <v>0.85</v>
      </c>
      <c r="W6" s="32">
        <f t="shared" si="3"/>
        <v>4098.82</v>
      </c>
      <c r="X6" s="33">
        <f>IF(X7="",NA(),X7)</f>
        <v>101.96</v>
      </c>
      <c r="Y6" s="33">
        <f t="shared" ref="Y6:AG6" si="4">IF(Y7="",NA(),Y7)</f>
        <v>95.07</v>
      </c>
      <c r="Z6" s="33">
        <f t="shared" si="4"/>
        <v>105.73</v>
      </c>
      <c r="AA6" s="33">
        <f t="shared" si="4"/>
        <v>102.17</v>
      </c>
      <c r="AB6" s="33">
        <f t="shared" si="4"/>
        <v>120.82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1218.5</v>
      </c>
      <c r="BF6" s="33">
        <f t="shared" ref="BF6:BN6" si="7">IF(BF7="",NA(),BF7)</f>
        <v>1483.11</v>
      </c>
      <c r="BG6" s="33">
        <f t="shared" si="7"/>
        <v>2108.4499999999998</v>
      </c>
      <c r="BH6" s="33">
        <f t="shared" si="7"/>
        <v>773.18</v>
      </c>
      <c r="BI6" s="33">
        <f t="shared" si="7"/>
        <v>719.8</v>
      </c>
      <c r="BJ6" s="33">
        <f t="shared" si="7"/>
        <v>1835.56</v>
      </c>
      <c r="BK6" s="33">
        <f t="shared" si="7"/>
        <v>1716.82</v>
      </c>
      <c r="BL6" s="33">
        <f t="shared" si="7"/>
        <v>1554.05</v>
      </c>
      <c r="BM6" s="33">
        <f t="shared" si="7"/>
        <v>1671.86</v>
      </c>
      <c r="BN6" s="33">
        <f t="shared" si="7"/>
        <v>1673.47</v>
      </c>
      <c r="BO6" s="32" t="str">
        <f>IF(BO7="","",IF(BO7="-","【-】","【"&amp;SUBSTITUTE(TEXT(BO7,"#,##0.00"),"-","△")&amp;"】"))</f>
        <v>【1,457.06】</v>
      </c>
      <c r="BP6" s="33">
        <f>IF(BP7="",NA(),BP7)</f>
        <v>90.63</v>
      </c>
      <c r="BQ6" s="33">
        <f t="shared" ref="BQ6:BY6" si="8">IF(BQ7="",NA(),BQ7)</f>
        <v>89.92</v>
      </c>
      <c r="BR6" s="33">
        <f t="shared" si="8"/>
        <v>81.83</v>
      </c>
      <c r="BS6" s="33">
        <f t="shared" si="8"/>
        <v>86.45</v>
      </c>
      <c r="BT6" s="33">
        <f t="shared" si="8"/>
        <v>83.87</v>
      </c>
      <c r="BU6" s="33">
        <f t="shared" si="8"/>
        <v>52.89</v>
      </c>
      <c r="BV6" s="33">
        <f t="shared" si="8"/>
        <v>51.73</v>
      </c>
      <c r="BW6" s="33">
        <f t="shared" si="8"/>
        <v>53.01</v>
      </c>
      <c r="BX6" s="33">
        <f t="shared" si="8"/>
        <v>50.54</v>
      </c>
      <c r="BY6" s="33">
        <f t="shared" si="8"/>
        <v>49.22</v>
      </c>
      <c r="BZ6" s="32" t="str">
        <f>IF(BZ7="","",IF(BZ7="-","【-】","【"&amp;SUBSTITUTE(TEXT(BZ7,"#,##0.00"),"-","△")&amp;"】"))</f>
        <v>【64.73】</v>
      </c>
      <c r="CA6" s="33">
        <f>IF(CA7="",NA(),CA7)</f>
        <v>269.93</v>
      </c>
      <c r="CB6" s="33">
        <f t="shared" ref="CB6:CJ6" si="9">IF(CB7="",NA(),CB7)</f>
        <v>279.33</v>
      </c>
      <c r="CC6" s="33">
        <f t="shared" si="9"/>
        <v>304.20999999999998</v>
      </c>
      <c r="CD6" s="33">
        <f t="shared" si="9"/>
        <v>294.39999999999998</v>
      </c>
      <c r="CE6" s="33">
        <f t="shared" si="9"/>
        <v>301.14</v>
      </c>
      <c r="CF6" s="33">
        <f t="shared" si="9"/>
        <v>300.52</v>
      </c>
      <c r="CG6" s="33">
        <f t="shared" si="9"/>
        <v>310.47000000000003</v>
      </c>
      <c r="CH6" s="33">
        <f t="shared" si="9"/>
        <v>299.39</v>
      </c>
      <c r="CI6" s="33">
        <f t="shared" si="9"/>
        <v>320.36</v>
      </c>
      <c r="CJ6" s="33">
        <f t="shared" si="9"/>
        <v>332.02</v>
      </c>
      <c r="CK6" s="32" t="str">
        <f>IF(CK7="","",IF(CK7="-","【-】","【"&amp;SUBSTITUTE(TEXT(CK7,"#,##0.00"),"-","△")&amp;"】"))</f>
        <v>【250.25】</v>
      </c>
      <c r="CL6" s="33">
        <f>IF(CL7="",NA(),CL7)</f>
        <v>43.71</v>
      </c>
      <c r="CM6" s="33">
        <f t="shared" ref="CM6:CU6" si="10">IF(CM7="",NA(),CM7)</f>
        <v>48.25</v>
      </c>
      <c r="CN6" s="33">
        <f t="shared" si="10"/>
        <v>51.75</v>
      </c>
      <c r="CO6" s="33">
        <f t="shared" si="10"/>
        <v>55.46</v>
      </c>
      <c r="CP6" s="33">
        <f t="shared" si="10"/>
        <v>56.91</v>
      </c>
      <c r="CQ6" s="33">
        <f t="shared" si="10"/>
        <v>36.799999999999997</v>
      </c>
      <c r="CR6" s="33">
        <f t="shared" si="10"/>
        <v>36.67</v>
      </c>
      <c r="CS6" s="33">
        <f t="shared" si="10"/>
        <v>36.200000000000003</v>
      </c>
      <c r="CT6" s="33">
        <f t="shared" si="10"/>
        <v>34.74</v>
      </c>
      <c r="CU6" s="33">
        <f t="shared" si="10"/>
        <v>36.65</v>
      </c>
      <c r="CV6" s="32" t="str">
        <f>IF(CV7="","",IF(CV7="-","【-】","【"&amp;SUBSTITUTE(TEXT(CV7,"#,##0.00"),"-","△")&amp;"】"))</f>
        <v>【40.31】</v>
      </c>
      <c r="CW6" s="33">
        <f>IF(CW7="",NA(),CW7)</f>
        <v>61.58</v>
      </c>
      <c r="CX6" s="33">
        <f t="shared" ref="CX6:DF6" si="11">IF(CX7="",NA(),CX7)</f>
        <v>67.41</v>
      </c>
      <c r="CY6" s="33">
        <f t="shared" si="11"/>
        <v>69.86</v>
      </c>
      <c r="CZ6" s="33">
        <f t="shared" si="11"/>
        <v>76.430000000000007</v>
      </c>
      <c r="DA6" s="33">
        <f t="shared" si="11"/>
        <v>76.23</v>
      </c>
      <c r="DB6" s="33">
        <f t="shared" si="11"/>
        <v>71.62</v>
      </c>
      <c r="DC6" s="33">
        <f t="shared" si="11"/>
        <v>71.239999999999995</v>
      </c>
      <c r="DD6" s="33">
        <f t="shared" si="11"/>
        <v>71.069999999999993</v>
      </c>
      <c r="DE6" s="33">
        <f t="shared" si="11"/>
        <v>70.14</v>
      </c>
      <c r="DF6" s="33">
        <f t="shared" si="11"/>
        <v>68.83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7.0000000000000007E-2</v>
      </c>
      <c r="EL6" s="33">
        <f t="shared" si="14"/>
        <v>0.08</v>
      </c>
      <c r="EM6" s="33">
        <f t="shared" si="14"/>
        <v>0.26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406473</v>
      </c>
      <c r="D7" s="35">
        <v>47</v>
      </c>
      <c r="E7" s="35">
        <v>17</v>
      </c>
      <c r="F7" s="35">
        <v>4</v>
      </c>
      <c r="G7" s="35">
        <v>0</v>
      </c>
      <c r="H7" s="35" t="s">
        <v>95</v>
      </c>
      <c r="I7" s="35" t="s">
        <v>96</v>
      </c>
      <c r="J7" s="35" t="s">
        <v>97</v>
      </c>
      <c r="K7" s="35" t="s">
        <v>98</v>
      </c>
      <c r="L7" s="35" t="s">
        <v>99</v>
      </c>
      <c r="M7" s="36" t="s">
        <v>100</v>
      </c>
      <c r="N7" s="36" t="s">
        <v>101</v>
      </c>
      <c r="O7" s="36">
        <v>18.3</v>
      </c>
      <c r="P7" s="36">
        <v>100</v>
      </c>
      <c r="Q7" s="36">
        <v>3020</v>
      </c>
      <c r="R7" s="36">
        <v>19325</v>
      </c>
      <c r="S7" s="36">
        <v>119.61</v>
      </c>
      <c r="T7" s="36">
        <v>161.57</v>
      </c>
      <c r="U7" s="36">
        <v>3484</v>
      </c>
      <c r="V7" s="36">
        <v>0.85</v>
      </c>
      <c r="W7" s="36">
        <v>4098.82</v>
      </c>
      <c r="X7" s="36">
        <v>101.96</v>
      </c>
      <c r="Y7" s="36">
        <v>95.07</v>
      </c>
      <c r="Z7" s="36">
        <v>105.73</v>
      </c>
      <c r="AA7" s="36">
        <v>102.17</v>
      </c>
      <c r="AB7" s="36">
        <v>120.82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1218.5</v>
      </c>
      <c r="BF7" s="36">
        <v>1483.11</v>
      </c>
      <c r="BG7" s="36">
        <v>2108.4499999999998</v>
      </c>
      <c r="BH7" s="36">
        <v>773.18</v>
      </c>
      <c r="BI7" s="36">
        <v>719.8</v>
      </c>
      <c r="BJ7" s="36">
        <v>1835.56</v>
      </c>
      <c r="BK7" s="36">
        <v>1716.82</v>
      </c>
      <c r="BL7" s="36">
        <v>1554.05</v>
      </c>
      <c r="BM7" s="36">
        <v>1671.86</v>
      </c>
      <c r="BN7" s="36">
        <v>1673.47</v>
      </c>
      <c r="BO7" s="36">
        <v>1457.06</v>
      </c>
      <c r="BP7" s="36">
        <v>90.63</v>
      </c>
      <c r="BQ7" s="36">
        <v>89.92</v>
      </c>
      <c r="BR7" s="36">
        <v>81.83</v>
      </c>
      <c r="BS7" s="36">
        <v>86.45</v>
      </c>
      <c r="BT7" s="36">
        <v>83.87</v>
      </c>
      <c r="BU7" s="36">
        <v>52.89</v>
      </c>
      <c r="BV7" s="36">
        <v>51.73</v>
      </c>
      <c r="BW7" s="36">
        <v>53.01</v>
      </c>
      <c r="BX7" s="36">
        <v>50.54</v>
      </c>
      <c r="BY7" s="36">
        <v>49.22</v>
      </c>
      <c r="BZ7" s="36">
        <v>64.73</v>
      </c>
      <c r="CA7" s="36">
        <v>269.93</v>
      </c>
      <c r="CB7" s="36">
        <v>279.33</v>
      </c>
      <c r="CC7" s="36">
        <v>304.20999999999998</v>
      </c>
      <c r="CD7" s="36">
        <v>294.39999999999998</v>
      </c>
      <c r="CE7" s="36">
        <v>301.14</v>
      </c>
      <c r="CF7" s="36">
        <v>300.52</v>
      </c>
      <c r="CG7" s="36">
        <v>310.47000000000003</v>
      </c>
      <c r="CH7" s="36">
        <v>299.39</v>
      </c>
      <c r="CI7" s="36">
        <v>320.36</v>
      </c>
      <c r="CJ7" s="36">
        <v>332.02</v>
      </c>
      <c r="CK7" s="36">
        <v>250.25</v>
      </c>
      <c r="CL7" s="36">
        <v>43.71</v>
      </c>
      <c r="CM7" s="36">
        <v>48.25</v>
      </c>
      <c r="CN7" s="36">
        <v>51.75</v>
      </c>
      <c r="CO7" s="36">
        <v>55.46</v>
      </c>
      <c r="CP7" s="36">
        <v>56.91</v>
      </c>
      <c r="CQ7" s="36">
        <v>36.799999999999997</v>
      </c>
      <c r="CR7" s="36">
        <v>36.67</v>
      </c>
      <c r="CS7" s="36">
        <v>36.200000000000003</v>
      </c>
      <c r="CT7" s="36">
        <v>34.74</v>
      </c>
      <c r="CU7" s="36">
        <v>36.65</v>
      </c>
      <c r="CV7" s="36">
        <v>40.31</v>
      </c>
      <c r="CW7" s="36">
        <v>61.58</v>
      </c>
      <c r="CX7" s="36">
        <v>67.41</v>
      </c>
      <c r="CY7" s="36">
        <v>69.86</v>
      </c>
      <c r="CZ7" s="36">
        <v>76.430000000000007</v>
      </c>
      <c r="DA7" s="36">
        <v>76.23</v>
      </c>
      <c r="DB7" s="36">
        <v>71.62</v>
      </c>
      <c r="DC7" s="36">
        <v>71.239999999999995</v>
      </c>
      <c r="DD7" s="36">
        <v>71.069999999999993</v>
      </c>
      <c r="DE7" s="36">
        <v>70.14</v>
      </c>
      <c r="DF7" s="36">
        <v>68.83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7.0000000000000007E-2</v>
      </c>
      <c r="EL7" s="36">
        <v>0.08</v>
      </c>
      <c r="EM7" s="36">
        <v>0.26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hbis</cp:lastModifiedBy>
  <dcterms:created xsi:type="dcterms:W3CDTF">2017-02-08T03:04:36Z</dcterms:created>
  <dcterms:modified xsi:type="dcterms:W3CDTF">2017-02-16T07:53:59Z</dcterms:modified>
</cp:coreProperties>
</file>