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非適用_下水道事業" sheetId="4" r:id="rId1"/>
    <sheet name="データ" sheetId="5" state="hidden" r:id="rId2"/>
  </sheets>
  <definedNames>
    <definedName name="_xlnm.Print_Area" localSheetId="0">法非適用_下水道事業!$A$1:$BZ$84</definedName>
  </definedName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L6" i="5"/>
  <c r="K6" i="5"/>
  <c r="P8" i="4" s="1"/>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B10" i="4"/>
  <c r="AL8" i="4"/>
  <c r="W8" i="4"/>
  <c r="I8" i="4"/>
  <c r="B8" i="4"/>
  <c r="B6" i="4"/>
  <c r="C10" i="5" l="1"/>
  <c r="D10" i="5"/>
  <c r="E10" i="5"/>
  <c r="B10" i="5"/>
</calcChain>
</file>

<file path=xl/sharedStrings.xml><?xml version="1.0" encoding="utf-8"?>
<sst xmlns="http://schemas.openxmlformats.org/spreadsheetml/2006/main" count="250" uniqueCount="111">
  <si>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</si>
  <si>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</si>
  <si>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</si>
  <si>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</si>
  <si>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</si>
  <si>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</si>
  <si>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</si>
  <si>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</si>
  <si>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</si>
  <si>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</si>
  <si>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</si>
  <si>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</si>
  <si>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</si>
  <si>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</si>
  <si>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</si>
  <si>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</si>
  <si>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</si>
  <si>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</si>
  <si>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</si>
  <si>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</si>
  <si>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</si>
  <si>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</si>
  <si>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</si>
  <si>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</si>
  <si>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</si>
  <si>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</si>
  <si>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</si>
  <si>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</si>
  <si>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</si>
  <si>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</si>
  <si>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</si>
  <si>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</si>
  <si>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</si>
  <si>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</si>
  <si>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</si>
  <si>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</si>
  <si>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</si>
  <si>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</si>
  <si>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</si>
  <si>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</si>
  <si>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</si>
  <si>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</si>
  <si>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</si>
  <si>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</si>
  <si>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</si>
  <si>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</si>
  <si>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</si>
  <si>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</si>
  <si>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</si>
  <si>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</si>
  <si>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</si>
  <si>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</si>
  <si>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</si>
  <si>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</si>
  <si>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</si>
  <si>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</si>
  <si>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</si>
  <si>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</si>
  <si>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</si>
  <si>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</si>
  <si>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</si>
  <si>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</si>
  <si>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</si>
  <si>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</si>
  <si>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</si>
  <si>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</si>
  <si>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</si>
  <si>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</si>
  <si>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</si>
  <si>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</si>
  <si>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</si>
  <si>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</si>
  <si>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</si>
  <si>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</si>
  <si>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</si>
  <si>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</si>
  <si>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</si>
  <si>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</si>
  <si>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</si>
  <si>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</si>
  <si>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</si>
  <si>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</si>
  <si>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</si>
  <si>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</si>
  <si>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</si>
  <si>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</si>
  <si>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</si>
  <si>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</si>
  <si>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</si>
  <si>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</si>
  <si>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</si>
  <si>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</si>
  <si>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</si>
  <si>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</si>
  <si>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</si>
  <si>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</si>
  <si>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福岡県　築上町</t>
  </si>
  <si>
    <t>法非適用</t>
  </si>
  <si>
    <t>下水道事業</t>
  </si>
  <si>
    <t>公共下水道</t>
  </si>
  <si>
    <t>Cc3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</si>
  <si>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</si>
  <si>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</si>
  <si>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</si>
  <si>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</si>
  <si>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</si>
  <si>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</si>
  <si>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</si>
  <si>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管渠については、法定耐用年数経過まで期間があるので、計画及び更新時期は未定である。
　事業が数年足らずであり、左記グラフのとおり改善の必要性はまだ見受けられない。</t>
    <phoneticPr fontId="4"/>
  </si>
  <si>
    <t>　事業が数年足らずの為、経営基盤が出来上がっていない。
　また、人口減少に伴い下水道受益者が減少している。そのため、有収水量も少なく汚水処理原価が高い傾向にある。
　よって、早期に経営基盤強化を図る必要がある。</t>
    <phoneticPr fontId="4"/>
  </si>
  <si>
    <t>　事業が数年足らずではあるが、維持管理での経費削減及び適切な料金体制をとっていくこと。
　また、適切な水準に達していないため、経営基盤強化を図るとともに今後の運営体制を考えていく必要性がある。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</si>
</sst>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center" wrapText="1"/>
      <protection locked="0"/>
    </xf>
    <xf numFmtId="0" fontId="5" fillId="0" borderId="0" xfId="0" applyFont="1" applyBorder="1" applyAlignment="1" applyProtection="1">
      <alignment horizontal="left" vertical="center" wrapText="1"/>
      <protection locked="0"/>
    </xf>
    <xf numFmtId="0" fontId="5" fillId="0" borderId="7" xfId="0" applyFont="1" applyBorder="1" applyAlignment="1" applyProtection="1">
      <alignment horizontal="left" vertical="center" wrapText="1"/>
      <protection locked="0"/>
    </xf>
    <xf numFmtId="0" fontId="5" fillId="0" borderId="8" xfId="0" applyFont="1" applyBorder="1" applyAlignment="1" applyProtection="1">
      <alignment horizontal="left" vertical="center" wrapText="1"/>
      <protection locked="0"/>
    </xf>
    <xf numFmtId="0" fontId="5" fillId="0" borderId="1" xfId="0" applyFont="1" applyBorder="1" applyAlignment="1" applyProtection="1">
      <alignment horizontal="left" vertical="center" wrapText="1"/>
      <protection locked="0"/>
    </xf>
    <xf numFmtId="0" fontId="5" fillId="0" borderId="9" xfId="0" applyFont="1" applyBorder="1" applyAlignment="1" applyProtection="1">
      <alignment horizontal="left" vertical="center"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formatCode="#,##0.00;&quot;△&quot;#,##0.00">
                  <c:v>0</c:v>
                </c:pt>
                <c:pt idx="3" formatCode="#,##0.00;&quot;△&quot;#,##0.00">
                  <c:v>0</c:v>
                </c:pt>
                <c:pt idx="4" formatCode="#,##0.00;&quot;△&quot;#,##0.00">
                  <c:v>0</c:v>
                </c:pt>
              </c:numCache>
            </c:numRef>
          </c:val>
        </c:ser>
        <c:dLbls>
          <c:showLegendKey val="0"/>
          <c:showVal val="0"/>
          <c:showCatName val="0"/>
          <c:showSerName val="0"/>
          <c:showPercent val="0"/>
          <c:showBubbleSize val="0"/>
        </c:dLbls>
        <c:gapWidth val="150"/>
        <c:axId val="162645120"/>
        <c:axId val="162648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0.14000000000000001</c:v>
                </c:pt>
                <c:pt idx="3" formatCode="#,##0.00;&quot;△&quot;#,##0.00">
                  <c:v>0</c:v>
                </c:pt>
                <c:pt idx="4">
                  <c:v>0.16</c:v>
                </c:pt>
              </c:numCache>
            </c:numRef>
          </c:val>
          <c:smooth val="0"/>
        </c:ser>
        <c:dLbls>
          <c:showLegendKey val="0"/>
          <c:showVal val="0"/>
          <c:showCatName val="0"/>
          <c:showSerName val="0"/>
          <c:showPercent val="0"/>
          <c:showBubbleSize val="0"/>
        </c:dLbls>
        <c:marker val="1"/>
        <c:smooth val="0"/>
        <c:axId val="162645120"/>
        <c:axId val="162648064"/>
      </c:lineChart>
      <c:dateAx>
        <c:axId val="162645120"/>
        <c:scaling>
          <c:orientation val="minMax"/>
        </c:scaling>
        <c:delete val="1"/>
        <c:axPos val="b"/>
        <c:numFmt formatCode="ge" sourceLinked="1"/>
        <c:majorTickMark val="none"/>
        <c:minorTickMark val="none"/>
        <c:tickLblPos val="none"/>
        <c:crossAx val="162648064"/>
        <c:crosses val="autoZero"/>
        <c:auto val="1"/>
        <c:lblOffset val="100"/>
        <c:baseTimeUnit val="years"/>
      </c:dateAx>
      <c:valAx>
        <c:axId val="162648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2645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0</c:v>
                </c:pt>
                <c:pt idx="1">
                  <c:v>0</c:v>
                </c:pt>
                <c:pt idx="2">
                  <c:v>242.96</c:v>
                </c:pt>
                <c:pt idx="3">
                  <c:v>112</c:v>
                </c:pt>
                <c:pt idx="4">
                  <c:v>112.24</c:v>
                </c:pt>
              </c:numCache>
            </c:numRef>
          </c:val>
        </c:ser>
        <c:dLbls>
          <c:showLegendKey val="0"/>
          <c:showVal val="0"/>
          <c:showCatName val="0"/>
          <c:showSerName val="0"/>
          <c:showPercent val="0"/>
          <c:showBubbleSize val="0"/>
        </c:dLbls>
        <c:gapWidth val="150"/>
        <c:axId val="51817088"/>
        <c:axId val="51827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1817088"/>
        <c:axId val="51827456"/>
      </c:lineChart>
      <c:dateAx>
        <c:axId val="51817088"/>
        <c:scaling>
          <c:orientation val="minMax"/>
        </c:scaling>
        <c:delete val="1"/>
        <c:axPos val="b"/>
        <c:numFmt formatCode="ge" sourceLinked="1"/>
        <c:majorTickMark val="none"/>
        <c:minorTickMark val="none"/>
        <c:tickLblPos val="none"/>
        <c:crossAx val="51827456"/>
        <c:crosses val="autoZero"/>
        <c:auto val="1"/>
        <c:lblOffset val="100"/>
        <c:baseTimeUnit val="years"/>
      </c:dateAx>
      <c:valAx>
        <c:axId val="51827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817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51841280"/>
        <c:axId val="51843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1841280"/>
        <c:axId val="51843456"/>
      </c:lineChart>
      <c:dateAx>
        <c:axId val="51841280"/>
        <c:scaling>
          <c:orientation val="minMax"/>
        </c:scaling>
        <c:delete val="1"/>
        <c:axPos val="b"/>
        <c:numFmt formatCode="ge" sourceLinked="1"/>
        <c:majorTickMark val="none"/>
        <c:minorTickMark val="none"/>
        <c:tickLblPos val="none"/>
        <c:crossAx val="51843456"/>
        <c:crosses val="autoZero"/>
        <c:auto val="1"/>
        <c:lblOffset val="100"/>
        <c:baseTimeUnit val="years"/>
      </c:dateAx>
      <c:valAx>
        <c:axId val="51843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841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51857280"/>
        <c:axId val="51859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1857280"/>
        <c:axId val="51859456"/>
      </c:lineChart>
      <c:dateAx>
        <c:axId val="51857280"/>
        <c:scaling>
          <c:orientation val="minMax"/>
        </c:scaling>
        <c:delete val="1"/>
        <c:axPos val="b"/>
        <c:numFmt formatCode="ge" sourceLinked="1"/>
        <c:majorTickMark val="none"/>
        <c:minorTickMark val="none"/>
        <c:tickLblPos val="none"/>
        <c:crossAx val="51859456"/>
        <c:crosses val="autoZero"/>
        <c:auto val="1"/>
        <c:lblOffset val="100"/>
        <c:baseTimeUnit val="years"/>
      </c:dateAx>
      <c:valAx>
        <c:axId val="51859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857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51885568"/>
        <c:axId val="51887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1885568"/>
        <c:axId val="51887488"/>
      </c:lineChart>
      <c:dateAx>
        <c:axId val="51885568"/>
        <c:scaling>
          <c:orientation val="minMax"/>
        </c:scaling>
        <c:delete val="1"/>
        <c:axPos val="b"/>
        <c:numFmt formatCode="ge" sourceLinked="1"/>
        <c:majorTickMark val="none"/>
        <c:minorTickMark val="none"/>
        <c:tickLblPos val="none"/>
        <c:crossAx val="51887488"/>
        <c:crosses val="autoZero"/>
        <c:auto val="1"/>
        <c:lblOffset val="100"/>
        <c:baseTimeUnit val="years"/>
      </c:dateAx>
      <c:valAx>
        <c:axId val="51887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885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51917952"/>
        <c:axId val="51919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1917952"/>
        <c:axId val="51919872"/>
      </c:lineChart>
      <c:dateAx>
        <c:axId val="51917952"/>
        <c:scaling>
          <c:orientation val="minMax"/>
        </c:scaling>
        <c:delete val="1"/>
        <c:axPos val="b"/>
        <c:numFmt formatCode="ge" sourceLinked="1"/>
        <c:majorTickMark val="none"/>
        <c:minorTickMark val="none"/>
        <c:tickLblPos val="none"/>
        <c:crossAx val="51919872"/>
        <c:crosses val="autoZero"/>
        <c:auto val="1"/>
        <c:lblOffset val="100"/>
        <c:baseTimeUnit val="years"/>
      </c:dateAx>
      <c:valAx>
        <c:axId val="51919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917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0</c:v>
                </c:pt>
                <c:pt idx="1">
                  <c:v>0</c:v>
                </c:pt>
                <c:pt idx="2">
                  <c:v>0</c:v>
                </c:pt>
                <c:pt idx="3">
                  <c:v>77451.740000000005</c:v>
                </c:pt>
                <c:pt idx="4">
                  <c:v>66533.61</c:v>
                </c:pt>
              </c:numCache>
            </c:numRef>
          </c:val>
        </c:ser>
        <c:dLbls>
          <c:showLegendKey val="0"/>
          <c:showVal val="0"/>
          <c:showCatName val="0"/>
          <c:showSerName val="0"/>
          <c:showPercent val="0"/>
          <c:showBubbleSize val="0"/>
        </c:dLbls>
        <c:gapWidth val="150"/>
        <c:axId val="51938048"/>
        <c:axId val="51939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0</c:v>
                </c:pt>
                <c:pt idx="1">
                  <c:v>0</c:v>
                </c:pt>
                <c:pt idx="2">
                  <c:v>1791.46</c:v>
                </c:pt>
                <c:pt idx="3">
                  <c:v>1826.49</c:v>
                </c:pt>
                <c:pt idx="4">
                  <c:v>1315.67</c:v>
                </c:pt>
              </c:numCache>
            </c:numRef>
          </c:val>
          <c:smooth val="0"/>
        </c:ser>
        <c:dLbls>
          <c:showLegendKey val="0"/>
          <c:showVal val="0"/>
          <c:showCatName val="0"/>
          <c:showSerName val="0"/>
          <c:showPercent val="0"/>
          <c:showBubbleSize val="0"/>
        </c:dLbls>
        <c:marker val="1"/>
        <c:smooth val="0"/>
        <c:axId val="51938048"/>
        <c:axId val="51939968"/>
      </c:lineChart>
      <c:dateAx>
        <c:axId val="51938048"/>
        <c:scaling>
          <c:orientation val="minMax"/>
        </c:scaling>
        <c:delete val="1"/>
        <c:axPos val="b"/>
        <c:numFmt formatCode="ge" sourceLinked="1"/>
        <c:majorTickMark val="none"/>
        <c:minorTickMark val="none"/>
        <c:tickLblPos val="none"/>
        <c:crossAx val="51939968"/>
        <c:crosses val="autoZero"/>
        <c:auto val="1"/>
        <c:lblOffset val="100"/>
        <c:baseTimeUnit val="years"/>
      </c:dateAx>
      <c:valAx>
        <c:axId val="51939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938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0</c:v>
                </c:pt>
                <c:pt idx="1">
                  <c:v>0</c:v>
                </c:pt>
                <c:pt idx="2" formatCode="#,##0.00;&quot;△&quot;#,##0.00">
                  <c:v>0</c:v>
                </c:pt>
                <c:pt idx="3">
                  <c:v>1.43</c:v>
                </c:pt>
                <c:pt idx="4">
                  <c:v>2.5099999999999998</c:v>
                </c:pt>
              </c:numCache>
            </c:numRef>
          </c:val>
        </c:ser>
        <c:dLbls>
          <c:showLegendKey val="0"/>
          <c:showVal val="0"/>
          <c:showCatName val="0"/>
          <c:showSerName val="0"/>
          <c:showPercent val="0"/>
          <c:showBubbleSize val="0"/>
        </c:dLbls>
        <c:gapWidth val="150"/>
        <c:axId val="51982720"/>
        <c:axId val="51984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0</c:v>
                </c:pt>
                <c:pt idx="1">
                  <c:v>0</c:v>
                </c:pt>
                <c:pt idx="2">
                  <c:v>51.28</c:v>
                </c:pt>
                <c:pt idx="3">
                  <c:v>48</c:v>
                </c:pt>
                <c:pt idx="4">
                  <c:v>60.78</c:v>
                </c:pt>
              </c:numCache>
            </c:numRef>
          </c:val>
          <c:smooth val="0"/>
        </c:ser>
        <c:dLbls>
          <c:showLegendKey val="0"/>
          <c:showVal val="0"/>
          <c:showCatName val="0"/>
          <c:showSerName val="0"/>
          <c:showPercent val="0"/>
          <c:showBubbleSize val="0"/>
        </c:dLbls>
        <c:marker val="1"/>
        <c:smooth val="0"/>
        <c:axId val="51982720"/>
        <c:axId val="51984640"/>
      </c:lineChart>
      <c:dateAx>
        <c:axId val="51982720"/>
        <c:scaling>
          <c:orientation val="minMax"/>
        </c:scaling>
        <c:delete val="1"/>
        <c:axPos val="b"/>
        <c:numFmt formatCode="ge" sourceLinked="1"/>
        <c:majorTickMark val="none"/>
        <c:minorTickMark val="none"/>
        <c:tickLblPos val="none"/>
        <c:crossAx val="51984640"/>
        <c:crosses val="autoZero"/>
        <c:auto val="1"/>
        <c:lblOffset val="100"/>
        <c:baseTimeUnit val="years"/>
      </c:dateAx>
      <c:valAx>
        <c:axId val="51984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982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0</c:v>
                </c:pt>
                <c:pt idx="1">
                  <c:v>0</c:v>
                </c:pt>
                <c:pt idx="2">
                  <c:v>0</c:v>
                </c:pt>
                <c:pt idx="3">
                  <c:v>9956.7099999999991</c:v>
                </c:pt>
                <c:pt idx="4">
                  <c:v>5780.82</c:v>
                </c:pt>
              </c:numCache>
            </c:numRef>
          </c:val>
        </c:ser>
        <c:dLbls>
          <c:showLegendKey val="0"/>
          <c:showVal val="0"/>
          <c:showCatName val="0"/>
          <c:showSerName val="0"/>
          <c:showPercent val="0"/>
          <c:showBubbleSize val="0"/>
        </c:dLbls>
        <c:gapWidth val="150"/>
        <c:axId val="52006912"/>
        <c:axId val="52008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0</c:v>
                </c:pt>
                <c:pt idx="1">
                  <c:v>0</c:v>
                </c:pt>
                <c:pt idx="2">
                  <c:v>311.81</c:v>
                </c:pt>
                <c:pt idx="3">
                  <c:v>334.37</c:v>
                </c:pt>
                <c:pt idx="4">
                  <c:v>276.26</c:v>
                </c:pt>
              </c:numCache>
            </c:numRef>
          </c:val>
          <c:smooth val="0"/>
        </c:ser>
        <c:dLbls>
          <c:showLegendKey val="0"/>
          <c:showVal val="0"/>
          <c:showCatName val="0"/>
          <c:showSerName val="0"/>
          <c:showPercent val="0"/>
          <c:showBubbleSize val="0"/>
        </c:dLbls>
        <c:marker val="1"/>
        <c:smooth val="0"/>
        <c:axId val="52006912"/>
        <c:axId val="52008832"/>
      </c:lineChart>
      <c:dateAx>
        <c:axId val="52006912"/>
        <c:scaling>
          <c:orientation val="minMax"/>
        </c:scaling>
        <c:delete val="1"/>
        <c:axPos val="b"/>
        <c:numFmt formatCode="ge" sourceLinked="1"/>
        <c:majorTickMark val="none"/>
        <c:minorTickMark val="none"/>
        <c:tickLblPos val="none"/>
        <c:crossAx val="52008832"/>
        <c:crosses val="autoZero"/>
        <c:auto val="1"/>
        <c:lblOffset val="100"/>
        <c:baseTimeUnit val="years"/>
      </c:dateAx>
      <c:valAx>
        <c:axId val="52008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2006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0</c:v>
                </c:pt>
                <c:pt idx="1">
                  <c:v>0</c:v>
                </c:pt>
                <c:pt idx="2">
                  <c:v>0</c:v>
                </c:pt>
                <c:pt idx="3">
                  <c:v>0.63</c:v>
                </c:pt>
                <c:pt idx="4">
                  <c:v>1.1299999999999999</c:v>
                </c:pt>
              </c:numCache>
            </c:numRef>
          </c:val>
        </c:ser>
        <c:dLbls>
          <c:showLegendKey val="0"/>
          <c:showVal val="0"/>
          <c:showCatName val="0"/>
          <c:showSerName val="0"/>
          <c:showPercent val="0"/>
          <c:showBubbleSize val="0"/>
        </c:dLbls>
        <c:gapWidth val="150"/>
        <c:axId val="52022656"/>
        <c:axId val="52024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0</c:v>
                </c:pt>
                <c:pt idx="1">
                  <c:v>0</c:v>
                </c:pt>
                <c:pt idx="2">
                  <c:v>41.95</c:v>
                </c:pt>
                <c:pt idx="3">
                  <c:v>40.71</c:v>
                </c:pt>
                <c:pt idx="4">
                  <c:v>41.63</c:v>
                </c:pt>
              </c:numCache>
            </c:numRef>
          </c:val>
          <c:smooth val="0"/>
        </c:ser>
        <c:dLbls>
          <c:showLegendKey val="0"/>
          <c:showVal val="0"/>
          <c:showCatName val="0"/>
          <c:showSerName val="0"/>
          <c:showPercent val="0"/>
          <c:showBubbleSize val="0"/>
        </c:dLbls>
        <c:marker val="1"/>
        <c:smooth val="0"/>
        <c:axId val="52022656"/>
        <c:axId val="52024832"/>
      </c:lineChart>
      <c:dateAx>
        <c:axId val="52022656"/>
        <c:scaling>
          <c:orientation val="minMax"/>
        </c:scaling>
        <c:delete val="1"/>
        <c:axPos val="b"/>
        <c:numFmt formatCode="ge" sourceLinked="1"/>
        <c:majorTickMark val="none"/>
        <c:minorTickMark val="none"/>
        <c:tickLblPos val="none"/>
        <c:crossAx val="52024832"/>
        <c:crosses val="autoZero"/>
        <c:auto val="1"/>
        <c:lblOffset val="100"/>
        <c:baseTimeUnit val="years"/>
      </c:dateAx>
      <c:valAx>
        <c:axId val="52024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2022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0</c:v>
                </c:pt>
                <c:pt idx="1">
                  <c:v>0</c:v>
                </c:pt>
                <c:pt idx="2" formatCode="#,##0.00;&quot;△&quot;#,##0.00">
                  <c:v>0</c:v>
                </c:pt>
                <c:pt idx="3">
                  <c:v>15.69</c:v>
                </c:pt>
                <c:pt idx="4">
                  <c:v>6.61</c:v>
                </c:pt>
              </c:numCache>
            </c:numRef>
          </c:val>
        </c:ser>
        <c:dLbls>
          <c:showLegendKey val="0"/>
          <c:showVal val="0"/>
          <c:showCatName val="0"/>
          <c:showSerName val="0"/>
          <c:showPercent val="0"/>
          <c:showBubbleSize val="0"/>
        </c:dLbls>
        <c:gapWidth val="150"/>
        <c:axId val="52186112"/>
        <c:axId val="52249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0</c:v>
                </c:pt>
                <c:pt idx="1">
                  <c:v>0</c:v>
                </c:pt>
                <c:pt idx="2">
                  <c:v>64.459999999999994</c:v>
                </c:pt>
                <c:pt idx="3">
                  <c:v>63.45</c:v>
                </c:pt>
                <c:pt idx="4">
                  <c:v>66.33</c:v>
                </c:pt>
              </c:numCache>
            </c:numRef>
          </c:val>
          <c:smooth val="0"/>
        </c:ser>
        <c:dLbls>
          <c:showLegendKey val="0"/>
          <c:showVal val="0"/>
          <c:showCatName val="0"/>
          <c:showSerName val="0"/>
          <c:showPercent val="0"/>
          <c:showBubbleSize val="0"/>
        </c:dLbls>
        <c:marker val="1"/>
        <c:smooth val="0"/>
        <c:axId val="52186112"/>
        <c:axId val="52249728"/>
      </c:lineChart>
      <c:dateAx>
        <c:axId val="52186112"/>
        <c:scaling>
          <c:orientation val="minMax"/>
        </c:scaling>
        <c:delete val="1"/>
        <c:axPos val="b"/>
        <c:numFmt formatCode="ge" sourceLinked="1"/>
        <c:majorTickMark val="none"/>
        <c:minorTickMark val="none"/>
        <c:tickLblPos val="none"/>
        <c:crossAx val="52249728"/>
        <c:crosses val="autoZero"/>
        <c:auto val="1"/>
        <c:lblOffset val="100"/>
        <c:baseTimeUnit val="years"/>
      </c:dateAx>
      <c:valAx>
        <c:axId val="5224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218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【776.35】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【142.28】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【96.57】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Z84"/>
  <sheetViews>
    <sheetView showGridLines="0" tabSelected="1" topLeftCell="BB51" zoomScaleNormal="100" workbookViewId="0">
      <selection activeCell="BZ84" sqref="A1:BZ8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福岡県　築上町</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公共下水道</v>
      </c>
      <c r="Q8" s="70"/>
      <c r="R8" s="70"/>
      <c r="S8" s="70"/>
      <c r="T8" s="70"/>
      <c r="U8" s="70"/>
      <c r="V8" s="70"/>
      <c r="W8" s="70" t="str">
        <f>データ!L6</f>
        <v>Cc3</v>
      </c>
      <c r="X8" s="70"/>
      <c r="Y8" s="70"/>
      <c r="Z8" s="70"/>
      <c r="AA8" s="70"/>
      <c r="AB8" s="70"/>
      <c r="AC8" s="70"/>
      <c r="AD8" s="3"/>
      <c r="AE8" s="3"/>
      <c r="AF8" s="3"/>
      <c r="AG8" s="3"/>
      <c r="AH8" s="3"/>
      <c r="AI8" s="3"/>
      <c r="AJ8" s="3"/>
      <c r="AK8" s="3"/>
      <c r="AL8" s="64">
        <f>データ!R6</f>
        <v>19566</v>
      </c>
      <c r="AM8" s="64"/>
      <c r="AN8" s="64"/>
      <c r="AO8" s="64"/>
      <c r="AP8" s="64"/>
      <c r="AQ8" s="64"/>
      <c r="AR8" s="64"/>
      <c r="AS8" s="64"/>
      <c r="AT8" s="63">
        <f>データ!S6</f>
        <v>119.61</v>
      </c>
      <c r="AU8" s="63"/>
      <c r="AV8" s="63"/>
      <c r="AW8" s="63"/>
      <c r="AX8" s="63"/>
      <c r="AY8" s="63"/>
      <c r="AZ8" s="63"/>
      <c r="BA8" s="63"/>
      <c r="BB8" s="63">
        <f>データ!T6</f>
        <v>163.58000000000001</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1.8</v>
      </c>
      <c r="Q10" s="63"/>
      <c r="R10" s="63"/>
      <c r="S10" s="63"/>
      <c r="T10" s="63"/>
      <c r="U10" s="63"/>
      <c r="V10" s="63"/>
      <c r="W10" s="63">
        <f>データ!P6</f>
        <v>100</v>
      </c>
      <c r="X10" s="63"/>
      <c r="Y10" s="63"/>
      <c r="Z10" s="63"/>
      <c r="AA10" s="63"/>
      <c r="AB10" s="63"/>
      <c r="AC10" s="63"/>
      <c r="AD10" s="64">
        <f>データ!Q6</f>
        <v>5400</v>
      </c>
      <c r="AE10" s="64"/>
      <c r="AF10" s="64"/>
      <c r="AG10" s="64"/>
      <c r="AH10" s="64"/>
      <c r="AI10" s="64"/>
      <c r="AJ10" s="64"/>
      <c r="AK10" s="2"/>
      <c r="AL10" s="64">
        <f>データ!U6</f>
        <v>348</v>
      </c>
      <c r="AM10" s="64"/>
      <c r="AN10" s="64"/>
      <c r="AO10" s="64"/>
      <c r="AP10" s="64"/>
      <c r="AQ10" s="64"/>
      <c r="AR10" s="64"/>
      <c r="AS10" s="64"/>
      <c r="AT10" s="63">
        <f>データ!V6</f>
        <v>0.12</v>
      </c>
      <c r="AU10" s="63"/>
      <c r="AV10" s="63"/>
      <c r="AW10" s="63"/>
      <c r="AX10" s="63"/>
      <c r="AY10" s="63"/>
      <c r="AZ10" s="63"/>
      <c r="BA10" s="63"/>
      <c r="BB10" s="63">
        <f>データ!W6</f>
        <v>2900</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109</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108</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110</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5748031496062992" right="0.15748031496062992" top="0.19685039370078741" bottom="0.19685039370078741" header="0.19685039370078741" footer="0.19685039370078741"/>
  <pageSetup paperSize="9" scale="45"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406473</v>
      </c>
      <c r="D6" s="31">
        <f t="shared" si="3"/>
        <v>47</v>
      </c>
      <c r="E6" s="31">
        <f t="shared" si="3"/>
        <v>17</v>
      </c>
      <c r="F6" s="31">
        <f t="shared" si="3"/>
        <v>1</v>
      </c>
      <c r="G6" s="31">
        <f t="shared" si="3"/>
        <v>0</v>
      </c>
      <c r="H6" s="31" t="str">
        <f t="shared" si="3"/>
        <v>福岡県　築上町</v>
      </c>
      <c r="I6" s="31" t="str">
        <f t="shared" si="3"/>
        <v>法非適用</v>
      </c>
      <c r="J6" s="31" t="str">
        <f t="shared" si="3"/>
        <v>下水道事業</v>
      </c>
      <c r="K6" s="31" t="str">
        <f t="shared" si="3"/>
        <v>公共下水道</v>
      </c>
      <c r="L6" s="31" t="str">
        <f t="shared" si="3"/>
        <v>Cc3</v>
      </c>
      <c r="M6" s="32" t="str">
        <f t="shared" si="3"/>
        <v>-</v>
      </c>
      <c r="N6" s="32" t="str">
        <f t="shared" si="3"/>
        <v>該当数値なし</v>
      </c>
      <c r="O6" s="32">
        <f t="shared" si="3"/>
        <v>1.8</v>
      </c>
      <c r="P6" s="32">
        <f t="shared" si="3"/>
        <v>100</v>
      </c>
      <c r="Q6" s="32">
        <f t="shared" si="3"/>
        <v>5400</v>
      </c>
      <c r="R6" s="32">
        <f t="shared" si="3"/>
        <v>19566</v>
      </c>
      <c r="S6" s="32">
        <f t="shared" si="3"/>
        <v>119.61</v>
      </c>
      <c r="T6" s="32">
        <f t="shared" si="3"/>
        <v>163.58000000000001</v>
      </c>
      <c r="U6" s="32">
        <f t="shared" si="3"/>
        <v>348</v>
      </c>
      <c r="V6" s="32">
        <f t="shared" si="3"/>
        <v>0.12</v>
      </c>
      <c r="W6" s="32">
        <f t="shared" si="3"/>
        <v>2900</v>
      </c>
      <c r="X6" s="33" t="str">
        <f>IF(X7="",NA(),X7)</f>
        <v>-</v>
      </c>
      <c r="Y6" s="33" t="str">
        <f t="shared" ref="Y6:AG6" si="4">IF(Y7="",NA(),Y7)</f>
        <v>-</v>
      </c>
      <c r="Z6" s="33">
        <f t="shared" si="4"/>
        <v>242.96</v>
      </c>
      <c r="AA6" s="33">
        <f t="shared" si="4"/>
        <v>112</v>
      </c>
      <c r="AB6" s="33">
        <f t="shared" si="4"/>
        <v>112.24</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t="str">
        <f>IF(BE7="",NA(),BE7)</f>
        <v>-</v>
      </c>
      <c r="BF6" s="33" t="str">
        <f t="shared" ref="BF6:BN6" si="7">IF(BF7="",NA(),BF7)</f>
        <v>-</v>
      </c>
      <c r="BG6" s="33" t="str">
        <f t="shared" si="7"/>
        <v>-</v>
      </c>
      <c r="BH6" s="33">
        <f t="shared" si="7"/>
        <v>77451.740000000005</v>
      </c>
      <c r="BI6" s="33">
        <f t="shared" si="7"/>
        <v>66533.61</v>
      </c>
      <c r="BJ6" s="33" t="str">
        <f t="shared" si="7"/>
        <v>-</v>
      </c>
      <c r="BK6" s="33" t="str">
        <f t="shared" si="7"/>
        <v>-</v>
      </c>
      <c r="BL6" s="33">
        <f t="shared" si="7"/>
        <v>1791.46</v>
      </c>
      <c r="BM6" s="33">
        <f t="shared" si="7"/>
        <v>1826.49</v>
      </c>
      <c r="BN6" s="33">
        <f t="shared" si="7"/>
        <v>1315.67</v>
      </c>
      <c r="BO6" s="32" t="str">
        <f>IF(BO7="","",IF(BO7="-","【-】","【"&amp;SUBSTITUTE(TEXT(BO7,"#,##0.00"),"-","△")&amp;"】"))</f>
        <v>【776.35】</v>
      </c>
      <c r="BP6" s="33" t="str">
        <f>IF(BP7="",NA(),BP7)</f>
        <v>-</v>
      </c>
      <c r="BQ6" s="33" t="str">
        <f t="shared" ref="BQ6:BY6" si="8">IF(BQ7="",NA(),BQ7)</f>
        <v>-</v>
      </c>
      <c r="BR6" s="32">
        <f t="shared" si="8"/>
        <v>0</v>
      </c>
      <c r="BS6" s="33">
        <f t="shared" si="8"/>
        <v>1.43</v>
      </c>
      <c r="BT6" s="33">
        <f t="shared" si="8"/>
        <v>2.5099999999999998</v>
      </c>
      <c r="BU6" s="33" t="str">
        <f t="shared" si="8"/>
        <v>-</v>
      </c>
      <c r="BV6" s="33" t="str">
        <f t="shared" si="8"/>
        <v>-</v>
      </c>
      <c r="BW6" s="33">
        <f t="shared" si="8"/>
        <v>51.28</v>
      </c>
      <c r="BX6" s="33">
        <f t="shared" si="8"/>
        <v>48</v>
      </c>
      <c r="BY6" s="33">
        <f t="shared" si="8"/>
        <v>60.78</v>
      </c>
      <c r="BZ6" s="32" t="str">
        <f>IF(BZ7="","",IF(BZ7="-","【-】","【"&amp;SUBSTITUTE(TEXT(BZ7,"#,##0.00"),"-","△")&amp;"】"))</f>
        <v>【96.57】</v>
      </c>
      <c r="CA6" s="33" t="str">
        <f>IF(CA7="",NA(),CA7)</f>
        <v>-</v>
      </c>
      <c r="CB6" s="33" t="str">
        <f t="shared" ref="CB6:CJ6" si="9">IF(CB7="",NA(),CB7)</f>
        <v>-</v>
      </c>
      <c r="CC6" s="33" t="str">
        <f t="shared" si="9"/>
        <v>-</v>
      </c>
      <c r="CD6" s="33">
        <f t="shared" si="9"/>
        <v>9956.7099999999991</v>
      </c>
      <c r="CE6" s="33">
        <f t="shared" si="9"/>
        <v>5780.82</v>
      </c>
      <c r="CF6" s="33" t="str">
        <f t="shared" si="9"/>
        <v>-</v>
      </c>
      <c r="CG6" s="33" t="str">
        <f t="shared" si="9"/>
        <v>-</v>
      </c>
      <c r="CH6" s="33">
        <f t="shared" si="9"/>
        <v>311.81</v>
      </c>
      <c r="CI6" s="33">
        <f t="shared" si="9"/>
        <v>334.37</v>
      </c>
      <c r="CJ6" s="33">
        <f t="shared" si="9"/>
        <v>276.26</v>
      </c>
      <c r="CK6" s="32" t="str">
        <f>IF(CK7="","",IF(CK7="-","【-】","【"&amp;SUBSTITUTE(TEXT(CK7,"#,##0.00"),"-","△")&amp;"】"))</f>
        <v>【142.28】</v>
      </c>
      <c r="CL6" s="33" t="str">
        <f>IF(CL7="",NA(),CL7)</f>
        <v>-</v>
      </c>
      <c r="CM6" s="33" t="str">
        <f t="shared" ref="CM6:CU6" si="10">IF(CM7="",NA(),CM7)</f>
        <v>-</v>
      </c>
      <c r="CN6" s="33" t="str">
        <f t="shared" si="10"/>
        <v>-</v>
      </c>
      <c r="CO6" s="33">
        <f t="shared" si="10"/>
        <v>0.63</v>
      </c>
      <c r="CP6" s="33">
        <f t="shared" si="10"/>
        <v>1.1299999999999999</v>
      </c>
      <c r="CQ6" s="33" t="str">
        <f t="shared" si="10"/>
        <v>-</v>
      </c>
      <c r="CR6" s="33" t="str">
        <f t="shared" si="10"/>
        <v>-</v>
      </c>
      <c r="CS6" s="33">
        <f t="shared" si="10"/>
        <v>41.95</v>
      </c>
      <c r="CT6" s="33">
        <f t="shared" si="10"/>
        <v>40.71</v>
      </c>
      <c r="CU6" s="33">
        <f t="shared" si="10"/>
        <v>41.63</v>
      </c>
      <c r="CV6" s="32" t="str">
        <f>IF(CV7="","",IF(CV7="-","【-】","【"&amp;SUBSTITUTE(TEXT(CV7,"#,##0.00"),"-","△")&amp;"】"))</f>
        <v>【60.35】</v>
      </c>
      <c r="CW6" s="33" t="str">
        <f>IF(CW7="",NA(),CW7)</f>
        <v>-</v>
      </c>
      <c r="CX6" s="33" t="str">
        <f t="shared" ref="CX6:DF6" si="11">IF(CX7="",NA(),CX7)</f>
        <v>-</v>
      </c>
      <c r="CY6" s="32">
        <f t="shared" si="11"/>
        <v>0</v>
      </c>
      <c r="CZ6" s="33">
        <f t="shared" si="11"/>
        <v>15.69</v>
      </c>
      <c r="DA6" s="33">
        <f t="shared" si="11"/>
        <v>6.61</v>
      </c>
      <c r="DB6" s="33" t="str">
        <f t="shared" si="11"/>
        <v>-</v>
      </c>
      <c r="DC6" s="33" t="str">
        <f t="shared" si="11"/>
        <v>-</v>
      </c>
      <c r="DD6" s="33">
        <f t="shared" si="11"/>
        <v>64.459999999999994</v>
      </c>
      <c r="DE6" s="33">
        <f t="shared" si="11"/>
        <v>63.45</v>
      </c>
      <c r="DF6" s="33">
        <f t="shared" si="11"/>
        <v>66.33</v>
      </c>
      <c r="DG6" s="32" t="str">
        <f>IF(DG7="","",IF(DG7="-","【-】","【"&amp;SUBSTITUTE(TEXT(DG7,"#,##0.00"),"-","△")&amp;"】"))</f>
        <v>【94.57】</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3" t="str">
        <f>IF(ED7="",NA(),ED7)</f>
        <v>-</v>
      </c>
      <c r="EE6" s="33" t="str">
        <f t="shared" ref="EE6:EM6" si="14">IF(EE7="",NA(),EE7)</f>
        <v>-</v>
      </c>
      <c r="EF6" s="32">
        <f t="shared" si="14"/>
        <v>0</v>
      </c>
      <c r="EG6" s="32">
        <f t="shared" si="14"/>
        <v>0</v>
      </c>
      <c r="EH6" s="32">
        <f t="shared" si="14"/>
        <v>0</v>
      </c>
      <c r="EI6" s="33" t="str">
        <f t="shared" si="14"/>
        <v>-</v>
      </c>
      <c r="EJ6" s="33" t="str">
        <f t="shared" si="14"/>
        <v>-</v>
      </c>
      <c r="EK6" s="33">
        <f t="shared" si="14"/>
        <v>0.14000000000000001</v>
      </c>
      <c r="EL6" s="32">
        <f t="shared" si="14"/>
        <v>0</v>
      </c>
      <c r="EM6" s="33">
        <f t="shared" si="14"/>
        <v>0.16</v>
      </c>
      <c r="EN6" s="32" t="str">
        <f>IF(EN7="","",IF(EN7="-","【-】","【"&amp;SUBSTITUTE(TEXT(EN7,"#,##0.00"),"-","△")&amp;"】"))</f>
        <v>【0.17】</v>
      </c>
    </row>
    <row r="7" spans="1:144" s="34" customFormat="1">
      <c r="A7" s="26"/>
      <c r="B7" s="35">
        <v>2014</v>
      </c>
      <c r="C7" s="35">
        <v>406473</v>
      </c>
      <c r="D7" s="35">
        <v>47</v>
      </c>
      <c r="E7" s="35">
        <v>17</v>
      </c>
      <c r="F7" s="35">
        <v>1</v>
      </c>
      <c r="G7" s="35">
        <v>0</v>
      </c>
      <c r="H7" s="35" t="s">
        <v>96</v>
      </c>
      <c r="I7" s="35" t="s">
        <v>97</v>
      </c>
      <c r="J7" s="35" t="s">
        <v>98</v>
      </c>
      <c r="K7" s="35" t="s">
        <v>99</v>
      </c>
      <c r="L7" s="35" t="s">
        <v>100</v>
      </c>
      <c r="M7" s="36" t="s">
        <v>101</v>
      </c>
      <c r="N7" s="36" t="s">
        <v>102</v>
      </c>
      <c r="O7" s="36">
        <v>1.8</v>
      </c>
      <c r="P7" s="36">
        <v>100</v>
      </c>
      <c r="Q7" s="36">
        <v>5400</v>
      </c>
      <c r="R7" s="36">
        <v>19566</v>
      </c>
      <c r="S7" s="36">
        <v>119.61</v>
      </c>
      <c r="T7" s="36">
        <v>163.58000000000001</v>
      </c>
      <c r="U7" s="36">
        <v>348</v>
      </c>
      <c r="V7" s="36">
        <v>0.12</v>
      </c>
      <c r="W7" s="36">
        <v>2900</v>
      </c>
      <c r="X7" s="36" t="s">
        <v>101</v>
      </c>
      <c r="Y7" s="36" t="s">
        <v>101</v>
      </c>
      <c r="Z7" s="36">
        <v>242.96</v>
      </c>
      <c r="AA7" s="36">
        <v>112</v>
      </c>
      <c r="AB7" s="36">
        <v>112.24</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t="s">
        <v>101</v>
      </c>
      <c r="BF7" s="36" t="s">
        <v>101</v>
      </c>
      <c r="BG7" s="36" t="s">
        <v>101</v>
      </c>
      <c r="BH7" s="36">
        <v>77451.740000000005</v>
      </c>
      <c r="BI7" s="36">
        <v>66533.61</v>
      </c>
      <c r="BJ7" s="36" t="s">
        <v>101</v>
      </c>
      <c r="BK7" s="36" t="s">
        <v>101</v>
      </c>
      <c r="BL7" s="36">
        <v>1791.46</v>
      </c>
      <c r="BM7" s="36">
        <v>1826.49</v>
      </c>
      <c r="BN7" s="36">
        <v>1315.67</v>
      </c>
      <c r="BO7" s="36">
        <v>776.35</v>
      </c>
      <c r="BP7" s="36" t="s">
        <v>101</v>
      </c>
      <c r="BQ7" s="36" t="s">
        <v>101</v>
      </c>
      <c r="BR7" s="36">
        <v>0</v>
      </c>
      <c r="BS7" s="36">
        <v>1.43</v>
      </c>
      <c r="BT7" s="36">
        <v>2.5099999999999998</v>
      </c>
      <c r="BU7" s="36" t="s">
        <v>101</v>
      </c>
      <c r="BV7" s="36" t="s">
        <v>101</v>
      </c>
      <c r="BW7" s="36">
        <v>51.28</v>
      </c>
      <c r="BX7" s="36">
        <v>48</v>
      </c>
      <c r="BY7" s="36">
        <v>60.78</v>
      </c>
      <c r="BZ7" s="36">
        <v>96.57</v>
      </c>
      <c r="CA7" s="36" t="s">
        <v>101</v>
      </c>
      <c r="CB7" s="36" t="s">
        <v>101</v>
      </c>
      <c r="CC7" s="36" t="s">
        <v>101</v>
      </c>
      <c r="CD7" s="36">
        <v>9956.7099999999991</v>
      </c>
      <c r="CE7" s="36">
        <v>5780.82</v>
      </c>
      <c r="CF7" s="36" t="s">
        <v>101</v>
      </c>
      <c r="CG7" s="36" t="s">
        <v>101</v>
      </c>
      <c r="CH7" s="36">
        <v>311.81</v>
      </c>
      <c r="CI7" s="36">
        <v>334.37</v>
      </c>
      <c r="CJ7" s="36">
        <v>276.26</v>
      </c>
      <c r="CK7" s="36">
        <v>142.28</v>
      </c>
      <c r="CL7" s="36" t="s">
        <v>101</v>
      </c>
      <c r="CM7" s="36" t="s">
        <v>101</v>
      </c>
      <c r="CN7" s="36" t="s">
        <v>101</v>
      </c>
      <c r="CO7" s="36">
        <v>0.63</v>
      </c>
      <c r="CP7" s="36">
        <v>1.1299999999999999</v>
      </c>
      <c r="CQ7" s="36" t="s">
        <v>101</v>
      </c>
      <c r="CR7" s="36" t="s">
        <v>101</v>
      </c>
      <c r="CS7" s="36">
        <v>41.95</v>
      </c>
      <c r="CT7" s="36">
        <v>40.71</v>
      </c>
      <c r="CU7" s="36">
        <v>41.63</v>
      </c>
      <c r="CV7" s="36">
        <v>60.35</v>
      </c>
      <c r="CW7" s="36" t="s">
        <v>101</v>
      </c>
      <c r="CX7" s="36" t="s">
        <v>101</v>
      </c>
      <c r="CY7" s="36">
        <v>0</v>
      </c>
      <c r="CZ7" s="36">
        <v>15.69</v>
      </c>
      <c r="DA7" s="36">
        <v>6.61</v>
      </c>
      <c r="DB7" s="36" t="s">
        <v>101</v>
      </c>
      <c r="DC7" s="36" t="s">
        <v>101</v>
      </c>
      <c r="DD7" s="36">
        <v>64.459999999999994</v>
      </c>
      <c r="DE7" s="36">
        <v>63.45</v>
      </c>
      <c r="DF7" s="36">
        <v>66.33</v>
      </c>
      <c r="DG7" s="36">
        <v>94.57</v>
      </c>
      <c r="DH7" s="36"/>
      <c r="DI7" s="36"/>
      <c r="DJ7" s="36"/>
      <c r="DK7" s="36"/>
      <c r="DL7" s="36"/>
      <c r="DM7" s="36"/>
      <c r="DN7" s="36"/>
      <c r="DO7" s="36"/>
      <c r="DP7" s="36"/>
      <c r="DQ7" s="36"/>
      <c r="DR7" s="36"/>
      <c r="DS7" s="36"/>
      <c r="DT7" s="36"/>
      <c r="DU7" s="36"/>
      <c r="DV7" s="36"/>
      <c r="DW7" s="36"/>
      <c r="DX7" s="36"/>
      <c r="DY7" s="36"/>
      <c r="DZ7" s="36"/>
      <c r="EA7" s="36"/>
      <c r="EB7" s="36"/>
      <c r="EC7" s="36"/>
      <c r="ED7" s="36" t="s">
        <v>101</v>
      </c>
      <c r="EE7" s="36" t="s">
        <v>101</v>
      </c>
      <c r="EF7" s="36">
        <v>0</v>
      </c>
      <c r="EG7" s="36">
        <v>0</v>
      </c>
      <c r="EH7" s="36">
        <v>0</v>
      </c>
      <c r="EI7" s="36" t="s">
        <v>101</v>
      </c>
      <c r="EJ7" s="36" t="s">
        <v>101</v>
      </c>
      <c r="EK7" s="36">
        <v>0.14000000000000001</v>
      </c>
      <c r="EL7" s="36">
        <v>0</v>
      </c>
      <c r="EM7" s="36">
        <v>0.16</v>
      </c>
      <c r="EN7" s="36">
        <v>0.17</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法非適用_下水道事業</vt:lpstr>
      <vt:lpstr>データ</vt:lpstr>
      <vt:lpstr>法非適用_下水道事業!Print_Area</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hbis</cp:lastModifiedBy>
  <cp:lastPrinted>2016-02-23T06:35:42Z</cp:lastPrinted>
  <dcterms:created xsi:type="dcterms:W3CDTF">2016-02-03T08:57:26Z</dcterms:created>
  <dcterms:modified xsi:type="dcterms:W3CDTF">2016-02-23T06:36:13Z</dcterms:modified>
</cp:coreProperties>
</file>