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99　作業中\建設課\占用許可様式\HP掲載依頼\"/>
    </mc:Choice>
  </mc:AlternateContent>
  <bookViews>
    <workbookView xWindow="0" yWindow="0" windowWidth="20490" windowHeight="7530"/>
  </bookViews>
  <sheets>
    <sheet name="様式4号" sheetId="12" r:id="rId1"/>
  </sheets>
  <definedNames>
    <definedName name="_xlnm.Print_Area" localSheetId="0">様式4号!$A$3:$AV$41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Y13" i="12" l="1"/>
  <c r="CY12" i="12"/>
  <c r="CY11" i="12"/>
  <c r="CY23" i="12"/>
  <c r="W25" i="12"/>
  <c r="H25" i="12"/>
  <c r="CY22" i="12"/>
  <c r="N24" i="12"/>
  <c r="CY20" i="12"/>
  <c r="I21" i="12"/>
  <c r="CY19" i="12"/>
  <c r="CY8" i="12"/>
  <c r="DD3" i="12"/>
  <c r="DB3" i="12"/>
  <c r="CY3" i="12"/>
  <c r="CZ3" i="12" s="1"/>
  <c r="N11" i="12" l="1"/>
</calcChain>
</file>

<file path=xl/sharedStrings.xml><?xml version="1.0" encoding="utf-8"?>
<sst xmlns="http://schemas.openxmlformats.org/spreadsheetml/2006/main" count="64" uniqueCount="57">
  <si>
    <t>データNo.</t>
    <phoneticPr fontId="1"/>
  </si>
  <si>
    <t>申請</t>
    <rPh sb="0" eb="2">
      <t>シンセイ</t>
    </rPh>
    <phoneticPr fontId="1"/>
  </si>
  <si>
    <t>〒</t>
    <phoneticPr fontId="1"/>
  </si>
  <si>
    <t>路線名</t>
    <rPh sb="0" eb="2">
      <t>ロセン</t>
    </rPh>
    <rPh sb="2" eb="3">
      <t>メイ</t>
    </rPh>
    <phoneticPr fontId="1"/>
  </si>
  <si>
    <t>町道</t>
    <rPh sb="0" eb="2">
      <t>チョウドウ</t>
    </rPh>
    <phoneticPr fontId="1"/>
  </si>
  <si>
    <t>車道</t>
    <rPh sb="0" eb="2">
      <t>シャドウ</t>
    </rPh>
    <phoneticPr fontId="1"/>
  </si>
  <si>
    <t>歩道</t>
    <rPh sb="0" eb="2">
      <t>ホドウ</t>
    </rPh>
    <phoneticPr fontId="1"/>
  </si>
  <si>
    <t>その他</t>
    <rPh sb="2" eb="3">
      <t>タ</t>
    </rPh>
    <phoneticPr fontId="1"/>
  </si>
  <si>
    <t>号線</t>
    <rPh sb="0" eb="2">
      <t>ゴウセン</t>
    </rPh>
    <phoneticPr fontId="1"/>
  </si>
  <si>
    <t>場　所</t>
    <rPh sb="0" eb="1">
      <t>バ</t>
    </rPh>
    <rPh sb="2" eb="3">
      <t>ショ</t>
    </rPh>
    <phoneticPr fontId="1"/>
  </si>
  <si>
    <t>福岡県築上郡築上町大字</t>
    <rPh sb="0" eb="3">
      <t>フクオカケン</t>
    </rPh>
    <rPh sb="3" eb="6">
      <t>チクジョウグン</t>
    </rPh>
    <rPh sb="6" eb="9">
      <t>チクジョウマチ</t>
    </rPh>
    <rPh sb="9" eb="11">
      <t>オオアザ</t>
    </rPh>
    <phoneticPr fontId="1"/>
  </si>
  <si>
    <t>起点</t>
    <rPh sb="0" eb="2">
      <t>キテン</t>
    </rPh>
    <phoneticPr fontId="1"/>
  </si>
  <si>
    <t>平面図</t>
    <rPh sb="0" eb="3">
      <t>ヘイメンズ</t>
    </rPh>
    <phoneticPr fontId="1"/>
  </si>
  <si>
    <t>縦断図</t>
    <rPh sb="0" eb="2">
      <t>ジュウダン</t>
    </rPh>
    <rPh sb="2" eb="3">
      <t>ズ</t>
    </rPh>
    <phoneticPr fontId="1"/>
  </si>
  <si>
    <t>横断図</t>
    <rPh sb="0" eb="3">
      <t>オウダンズ</t>
    </rPh>
    <phoneticPr fontId="1"/>
  </si>
  <si>
    <t>字図</t>
    <rPh sb="0" eb="1">
      <t>アザ</t>
    </rPh>
    <rPh sb="1" eb="2">
      <t>ズ</t>
    </rPh>
    <phoneticPr fontId="1"/>
  </si>
  <si>
    <t>求積図</t>
    <rPh sb="0" eb="2">
      <t>キュウセキ</t>
    </rPh>
    <rPh sb="2" eb="3">
      <t>ズ</t>
    </rPh>
    <phoneticPr fontId="1"/>
  </si>
  <si>
    <t>設計図</t>
    <rPh sb="0" eb="3">
      <t>セッケイズ</t>
    </rPh>
    <phoneticPr fontId="1"/>
  </si>
  <si>
    <t>番地</t>
    <rPh sb="0" eb="2">
      <t>バンチ</t>
    </rPh>
    <phoneticPr fontId="1"/>
  </si>
  <si>
    <t>番地まで</t>
    <rPh sb="0" eb="2">
      <t>バンチ</t>
    </rPh>
    <phoneticPr fontId="1"/>
  </si>
  <si>
    <t>施工方法</t>
    <rPh sb="0" eb="2">
      <t>セコウ</t>
    </rPh>
    <rPh sb="2" eb="4">
      <t>ホウホウ</t>
    </rPh>
    <phoneticPr fontId="1"/>
  </si>
  <si>
    <t>番地から　終点</t>
    <rPh sb="0" eb="2">
      <t>バンチ</t>
    </rPh>
    <rPh sb="5" eb="7">
      <t>シュウテン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</si>
  <si>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</si>
  <si>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</si>
  <si>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</si>
  <si>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</si>
  <si>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月</t>
    <rPh sb="0" eb="1">
      <t>ゲツ</t>
    </rPh>
    <phoneticPr fontId="1"/>
  </si>
  <si>
    <t>担当者氏名</t>
    <rPh sb="0" eb="3">
      <t>タントウシャ</t>
    </rPh>
    <rPh sb="3" eb="5">
      <t>シメイ</t>
    </rPh>
    <phoneticPr fontId="1"/>
  </si>
  <si>
    <t>所属</t>
    <rPh sb="0" eb="2">
      <t>ショゾク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</si>
  <si>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</si>
  <si>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ナ</t>
    </rPh>
    <phoneticPr fontId="1"/>
  </si>
  <si>
    <t>印</t>
    <rPh sb="0" eb="1">
      <t>イン</t>
    </rPh>
    <phoneticPr fontId="1"/>
  </si>
  <si>
    <t>－</t>
    <phoneticPr fontId="1"/>
  </si>
  <si>
    <t>築上町長　　　　　　　　様</t>
    <rPh sb="12" eb="13">
      <t>サマ</t>
    </rPh>
    <phoneticPr fontId="1"/>
  </si>
  <si>
    <t>T　E　L</t>
    <phoneticPr fontId="1"/>
  </si>
  <si>
    <t>工事概要</t>
    <rPh sb="0" eb="2">
      <t>コウジ</t>
    </rPh>
    <rPh sb="2" eb="4">
      <t>ガイヨウ</t>
    </rPh>
    <phoneticPr fontId="1"/>
  </si>
  <si>
    <t>工事種別</t>
    <rPh sb="0" eb="2">
      <t>コウジ</t>
    </rPh>
    <rPh sb="2" eb="4">
      <t>シュベツ</t>
    </rPh>
    <phoneticPr fontId="1"/>
  </si>
  <si>
    <t>施工数量</t>
    <rPh sb="0" eb="2">
      <t>セコウ</t>
    </rPh>
    <rPh sb="2" eb="4">
      <t>スウリョウ</t>
    </rPh>
    <phoneticPr fontId="1"/>
  </si>
  <si>
    <t>工事の期間</t>
    <rPh sb="0" eb="2">
      <t>コウジ</t>
    </rPh>
    <phoneticPr fontId="1"/>
  </si>
  <si>
    <t>うち</t>
    <phoneticPr fontId="1"/>
  </si>
  <si>
    <t>間</t>
  </si>
  <si>
    <t>日まで</t>
    <rPh sb="0" eb="1">
      <t>ニチ</t>
    </rPh>
    <phoneticPr fontId="1"/>
  </si>
  <si>
    <t>直営</t>
    <rPh sb="0" eb="2">
      <t>チョクエイ</t>
    </rPh>
    <phoneticPr fontId="1"/>
  </si>
  <si>
    <t>・</t>
    <phoneticPr fontId="1"/>
  </si>
  <si>
    <t>請負</t>
    <rPh sb="0" eb="2">
      <t>ウケオイ</t>
    </rPh>
    <phoneticPr fontId="1"/>
  </si>
  <si>
    <t>施工業者</t>
  </si>
  <si>
    <t>住　所</t>
  </si>
  <si>
    <t>業者名</t>
    <phoneticPr fontId="1"/>
  </si>
  <si>
    <t>担当者</t>
    <phoneticPr fontId="1"/>
  </si>
  <si>
    <t>連絡先</t>
    <phoneticPr fontId="1"/>
  </si>
  <si>
    <t>備考</t>
    <rPh sb="0" eb="2">
      <t>ビコウ</t>
    </rPh>
    <phoneticPr fontId="1"/>
  </si>
  <si>
    <t>様式第４号（第４条関係）</t>
    <phoneticPr fontId="1"/>
  </si>
  <si>
    <t>道路工事完了届</t>
    <rPh sb="0" eb="2">
      <t>ドウロ</t>
    </rPh>
    <rPh sb="2" eb="4">
      <t>コウジ</t>
    </rPh>
    <rPh sb="4" eb="6">
      <t>カンリョウ</t>
    </rPh>
    <rPh sb="6" eb="7">
      <t>トドケ</t>
    </rPh>
    <phoneticPr fontId="1"/>
  </si>
  <si>
    <t>　　　年　　月　　日付け　　築建第　　　　　　　　　　号で承認を受けた道路工事が下記のとおり完了したので、築上町道路占用に関する規則第４条の規定により届け出ます。</t>
    <rPh sb="3" eb="4">
      <t>ネン</t>
    </rPh>
    <rPh sb="6" eb="7">
      <t>ガツ</t>
    </rPh>
    <rPh sb="9" eb="10">
      <t>ヒ</t>
    </rPh>
    <rPh sb="10" eb="11">
      <t>ヅ</t>
    </rPh>
    <rPh sb="14" eb="15">
      <t>チク</t>
    </rPh>
    <phoneticPr fontId="1"/>
  </si>
  <si>
    <t>工事完了日</t>
    <rPh sb="0" eb="2">
      <t>コウジ</t>
    </rPh>
    <rPh sb="2" eb="4">
      <t>カンリョウ</t>
    </rPh>
    <rPh sb="4" eb="5">
      <t>ビ</t>
    </rPh>
    <phoneticPr fontId="1"/>
  </si>
  <si>
    <t>許可の日から</t>
  </si>
  <si>
    <t>施工の場所</t>
    <rPh sb="0" eb="2">
      <t>セコウ</t>
    </rPh>
    <rPh sb="3" eb="5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</si>
</sst>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5" fillId="0" borderId="0" xfId="0" applyFont="1" applyBorder="1">
      <alignment vertical="center"/>
    </xf>
    <xf numFmtId="14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0" fontId="5" fillId="0" borderId="7" xfId="0" applyFont="1" applyBorder="1">
      <alignment vertical="center"/>
    </xf>
    <xf numFmtId="0" fontId="2" fillId="0" borderId="0" xfId="0" applyFont="1" applyBorder="1" applyAlignment="1">
      <alignment vertical="center" textRotation="255" shrinkToFit="1"/>
    </xf>
    <xf numFmtId="0" fontId="2" fillId="0" borderId="0" xfId="0" applyFont="1" applyBorder="1" applyAlignment="1">
      <alignment vertical="center" shrinkToFit="1"/>
    </xf>
    <xf numFmtId="176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 inden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shrinkToFit="1"/>
    </xf>
    <xf numFmtId="0" fontId="8" fillId="0" borderId="32" xfId="0" applyFont="1" applyBorder="1" applyAlignment="1">
      <alignment horizontal="left" vertical="center" indent="1" shrinkToFit="1"/>
    </xf>
    <xf numFmtId="0" fontId="8" fillId="0" borderId="32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indent="1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</cellXfs>
  <cellStyles count="1">
    <cellStyle name="標準" xfId="0" builtinId="0"/>
  </cellStyles>
  <dxfs count="13">
    <dxf>
      <font>
        <strike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/>
      </font>
    </dxf>
    <dxf>
      <font>
        <strike/>
      </font>
    </dxf>
    <dxf>
      <font>
        <strike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L44"/>
  <sheetViews>
    <sheetView showZeros="0" tabSelected="1" view="pageBreakPreview" zoomScaleNormal="130" zoomScaleSheetLayoutView="100" workbookViewId="0">
      <selection activeCell="J7" sqref="J7:U8"/>
    </sheetView>
  </sheetViews>
  <sheetFormatPr defaultColWidth="8.625" defaultRowHeight="13.5" x14ac:dyDescent="0.4"/>
  <cols>
    <col min="1" max="15" width="3.125" style="10" customWidth="1"/>
    <col min="16" max="48" width="1" style="10" customWidth="1"/>
    <col min="49" max="50" width="3.125" style="11" customWidth="1"/>
    <col min="51" max="51" width="10" style="11" bestFit="1" customWidth="1"/>
    <col min="52" max="63" width="3.125" style="11" customWidth="1"/>
    <col min="64" max="96" width="1" style="11" customWidth="1"/>
    <col min="97" max="97" width="3.125" style="11" customWidth="1"/>
    <col min="98" max="98" width="8.625" style="10"/>
    <col min="99" max="99" width="10" style="10" bestFit="1" customWidth="1"/>
    <col min="100" max="100" width="3.375" style="10" customWidth="1"/>
    <col min="101" max="101" width="4.125" style="10" customWidth="1"/>
    <col min="102" max="102" width="8.625" style="10"/>
    <col min="103" max="103" width="5.25" style="10" bestFit="1" customWidth="1"/>
    <col min="104" max="104" width="5.125" style="10" customWidth="1"/>
    <col min="105" max="105" width="3.375" style="10" bestFit="1" customWidth="1"/>
    <col min="106" max="106" width="3.5" style="10" customWidth="1"/>
    <col min="107" max="107" width="3.375" style="10" bestFit="1" customWidth="1"/>
    <col min="108" max="108" width="3.5" style="10" customWidth="1"/>
    <col min="109" max="109" width="3.375" style="10" bestFit="1" customWidth="1"/>
    <col min="110" max="16384" width="8.625" style="10"/>
  </cols>
  <sheetData>
    <row r="2" spans="1:109" ht="14.25" thickBot="1" x14ac:dyDescent="0.45"/>
    <row r="3" spans="1:109" ht="12.95" customHeight="1" x14ac:dyDescent="0.4">
      <c r="A3" s="124" t="s">
        <v>51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AV3" s="11"/>
      <c r="AW3" s="12"/>
      <c r="AX3" s="12"/>
      <c r="AY3" s="13" t="s">
        <v>0</v>
      </c>
      <c r="AZ3" s="14">
        <v>1</v>
      </c>
      <c r="BA3" s="12"/>
      <c r="BB3" s="12"/>
      <c r="BC3" s="12"/>
      <c r="BD3" s="12"/>
      <c r="BE3" s="12"/>
      <c r="BF3" s="12"/>
      <c r="BG3" s="12"/>
      <c r="CX3" s="15" t="s">
        <v>1</v>
      </c>
      <c r="CY3" s="15" t="e">
        <f>IF(#REF!="",#REF!,IF(VLOOKUP(AZ3,#REF!,8,0)&lt;#REF!,#REF!,#REF!))</f>
        <v>#REF!</v>
      </c>
      <c r="CZ3" s="15" t="e">
        <f>YEAR(VLOOKUP(AZ3,#REF!,8,0))-YEAR(VLOOKUP(CY3,#REF!,2,0))+1</f>
        <v>#REF!</v>
      </c>
      <c r="DA3" s="10" t="s">
        <v>22</v>
      </c>
      <c r="DB3" s="10" t="e">
        <f>MONTH(VLOOKUP(AZ3,#REF!,8,0))</f>
        <v>#REF!</v>
      </c>
      <c r="DC3" s="10" t="s">
        <v>23</v>
      </c>
      <c r="DD3" s="10" t="e">
        <f>DAY(VLOOKUP(AZ3,#REF!,8,0))</f>
        <v>#REF!</v>
      </c>
      <c r="DE3" s="10" t="s">
        <v>24</v>
      </c>
    </row>
    <row r="4" spans="1:109" s="11" customFormat="1" ht="18" customHeight="1" x14ac:dyDescent="0.4">
      <c r="V4" s="38"/>
      <c r="W4" s="38"/>
      <c r="X4" s="38"/>
      <c r="Y4" s="39"/>
      <c r="Z4" s="39"/>
      <c r="AA4" s="38"/>
      <c r="AB4" s="38"/>
      <c r="AC4" s="38"/>
      <c r="AD4" s="39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BM4" s="38"/>
      <c r="BN4" s="38"/>
      <c r="BO4" s="38"/>
      <c r="BP4" s="39"/>
      <c r="BQ4" s="39"/>
      <c r="BR4" s="38"/>
      <c r="BS4" s="38"/>
      <c r="BT4" s="38"/>
      <c r="BU4" s="39"/>
      <c r="BV4" s="39"/>
      <c r="BW4" s="38"/>
      <c r="BX4" s="38"/>
      <c r="BY4" s="38"/>
      <c r="BZ4" s="39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X4" s="33"/>
      <c r="CY4" s="33"/>
      <c r="CZ4" s="33"/>
    </row>
    <row r="5" spans="1:109" s="11" customFormat="1" ht="18" customHeight="1" x14ac:dyDescent="0.4">
      <c r="V5" s="38"/>
      <c r="W5" s="38"/>
      <c r="X5" s="38"/>
      <c r="Y5" s="39"/>
      <c r="Z5" s="39"/>
      <c r="AA5" s="38"/>
      <c r="AB5" s="38"/>
      <c r="AC5" s="38"/>
      <c r="AD5" s="39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BM5" s="38"/>
      <c r="BN5" s="38"/>
      <c r="BO5" s="38"/>
      <c r="BP5" s="39"/>
      <c r="BQ5" s="39"/>
      <c r="BR5" s="38"/>
      <c r="BS5" s="38"/>
      <c r="BT5" s="38"/>
      <c r="BU5" s="39"/>
      <c r="BV5" s="39"/>
      <c r="BW5" s="38"/>
      <c r="BX5" s="38"/>
      <c r="BY5" s="38"/>
      <c r="BZ5" s="39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X5" s="33"/>
      <c r="CY5" s="33"/>
      <c r="CZ5" s="33"/>
    </row>
    <row r="6" spans="1:109" ht="18" customHeight="1" x14ac:dyDescent="0.4"/>
    <row r="7" spans="1:109" ht="18" customHeight="1" x14ac:dyDescent="0.4">
      <c r="J7" s="125" t="s">
        <v>52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43"/>
      <c r="W7" s="43"/>
      <c r="BG7" s="16"/>
      <c r="BH7" s="16"/>
      <c r="BI7" s="16"/>
      <c r="BJ7" s="16"/>
      <c r="BK7" s="16"/>
      <c r="BL7" s="16"/>
      <c r="BM7" s="16"/>
      <c r="BN7" s="16"/>
      <c r="BO7" s="17"/>
      <c r="BP7" s="17"/>
      <c r="BQ7" s="17"/>
      <c r="BR7" s="18"/>
      <c r="BS7" s="18"/>
      <c r="CY7" s="15"/>
    </row>
    <row r="8" spans="1:109" ht="18" customHeight="1" x14ac:dyDescent="0.4"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43"/>
      <c r="W8" s="43"/>
      <c r="BG8" s="16"/>
      <c r="BH8" s="16"/>
      <c r="BI8" s="16"/>
      <c r="BJ8" s="16"/>
      <c r="BK8" s="16"/>
      <c r="BL8" s="16"/>
      <c r="BM8" s="16"/>
      <c r="BN8" s="16"/>
      <c r="BO8" s="17"/>
      <c r="BP8" s="17"/>
      <c r="BQ8" s="17"/>
      <c r="BR8" s="18"/>
      <c r="BS8" s="18"/>
      <c r="CY8" s="15" t="e">
        <f>VLOOKUP($AZ$3,#REF!,12,0)</f>
        <v>#REF!</v>
      </c>
    </row>
    <row r="9" spans="1:109" s="1" customFormat="1" ht="18" customHeight="1" x14ac:dyDescent="0.4">
      <c r="X9" s="19"/>
      <c r="Y9" s="123"/>
      <c r="Z9" s="123"/>
      <c r="AA9" s="123"/>
      <c r="AB9" s="123"/>
      <c r="AC9" s="123"/>
      <c r="AD9" s="123"/>
      <c r="AE9" s="123"/>
      <c r="AF9" s="123"/>
      <c r="AG9" s="123"/>
      <c r="AH9" s="123" t="s">
        <v>22</v>
      </c>
      <c r="AI9" s="123"/>
      <c r="AJ9" s="123"/>
      <c r="AK9" s="123"/>
      <c r="AL9" s="123"/>
      <c r="AM9" s="123"/>
      <c r="AN9" s="123" t="s">
        <v>23</v>
      </c>
      <c r="AO9" s="123"/>
      <c r="AP9" s="123"/>
      <c r="AQ9" s="123"/>
      <c r="AR9" s="123"/>
      <c r="AS9" s="123"/>
      <c r="AT9" s="123" t="s">
        <v>24</v>
      </c>
      <c r="AU9" s="123"/>
      <c r="AV9" s="123"/>
    </row>
    <row r="10" spans="1:109" s="1" customFormat="1" ht="18" customHeight="1" x14ac:dyDescent="0.4">
      <c r="A10" s="20" t="s">
        <v>33</v>
      </c>
      <c r="B10" s="20"/>
    </row>
    <row r="11" spans="1:109" ht="18" customHeight="1" x14ac:dyDescent="0.4">
      <c r="G11" s="11"/>
      <c r="L11" s="120" t="s">
        <v>2</v>
      </c>
      <c r="M11" s="120" t="s">
        <v>2</v>
      </c>
      <c r="N11" s="120" t="e">
        <f>VLOOKUP(AZ1,#REF!,9,0)</f>
        <v>#REF!</v>
      </c>
      <c r="O11" s="121"/>
      <c r="P11" s="121"/>
      <c r="Q11" s="121"/>
      <c r="R11" s="121"/>
      <c r="S11" s="121"/>
      <c r="T11" s="121"/>
      <c r="U11" s="121"/>
      <c r="V11" s="122" t="s">
        <v>32</v>
      </c>
      <c r="W11" s="122"/>
      <c r="X11" s="122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4"/>
      <c r="BI11" s="21"/>
      <c r="BJ11" s="12"/>
      <c r="BK11" s="12"/>
      <c r="BL11" s="12"/>
      <c r="BM11" s="12"/>
      <c r="BN11" s="12"/>
      <c r="BO11" s="12"/>
      <c r="BP11" s="12"/>
      <c r="CR11" s="22"/>
      <c r="CX11" s="23" t="s">
        <v>12</v>
      </c>
      <c r="CY11" s="15" t="e">
        <f>VLOOKUP($AZ$3,#REF!,42,0)</f>
        <v>#REF!</v>
      </c>
    </row>
    <row r="12" spans="1:109" ht="18" customHeight="1" x14ac:dyDescent="0.4">
      <c r="L12" s="116" t="s">
        <v>29</v>
      </c>
      <c r="M12" s="116"/>
      <c r="N12" s="116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BI12" s="12"/>
      <c r="BJ12" s="12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X12" s="23" t="s">
        <v>13</v>
      </c>
      <c r="CY12" s="15" t="e">
        <f>VLOOKUP($AZ$3,#REF!,43,0)</f>
        <v>#REF!</v>
      </c>
    </row>
    <row r="13" spans="1:109" ht="18" customHeight="1" x14ac:dyDescent="0.4">
      <c r="L13" s="116" t="s">
        <v>30</v>
      </c>
      <c r="M13" s="116"/>
      <c r="N13" s="116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69"/>
      <c r="AS13" s="69" t="s">
        <v>31</v>
      </c>
      <c r="AT13" s="69"/>
      <c r="AU13" s="69"/>
      <c r="AV13" s="69"/>
      <c r="BI13" s="12"/>
      <c r="BJ13" s="12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X13" s="23" t="s">
        <v>14</v>
      </c>
      <c r="CY13" s="15" t="e">
        <f>VLOOKUP($AZ$3,#REF!,44,0)</f>
        <v>#REF!</v>
      </c>
    </row>
    <row r="14" spans="1:109" s="1" customFormat="1" ht="18" customHeight="1" x14ac:dyDescent="0.4">
      <c r="L14" s="116" t="s">
        <v>28</v>
      </c>
      <c r="M14" s="116"/>
      <c r="N14" s="116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109" s="1" customFormat="1" ht="18" customHeight="1" x14ac:dyDescent="0.4">
      <c r="L15" s="116" t="s">
        <v>27</v>
      </c>
      <c r="M15" s="116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109" s="1" customFormat="1" ht="18" customHeight="1" x14ac:dyDescent="0.4">
      <c r="L16" s="116" t="s">
        <v>34</v>
      </c>
      <c r="M16" s="116"/>
      <c r="N16" s="116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103" s="1" customFormat="1" ht="18" customHeight="1" x14ac:dyDescent="0.4">
      <c r="A17" s="135" t="s">
        <v>53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</row>
    <row r="18" spans="1:103" s="1" customFormat="1" ht="18" customHeight="1" x14ac:dyDescent="0.4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</row>
    <row r="19" spans="1:103" ht="18" customHeight="1" thickBot="1" x14ac:dyDescent="0.4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2"/>
      <c r="AX19" s="12"/>
      <c r="AY19" s="12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X19" s="23" t="s">
        <v>15</v>
      </c>
      <c r="CY19" s="15" t="e">
        <f>VLOOKUP($AZ$3,#REF!,46,0)</f>
        <v>#REF!</v>
      </c>
    </row>
    <row r="20" spans="1:103" ht="18" customHeight="1" x14ac:dyDescent="0.4">
      <c r="A20" s="126" t="s">
        <v>54</v>
      </c>
      <c r="B20" s="127"/>
      <c r="C20" s="127"/>
      <c r="D20" s="77"/>
      <c r="E20" s="78"/>
      <c r="F20" s="78"/>
      <c r="G20" s="78"/>
      <c r="H20" s="78"/>
      <c r="I20" s="78"/>
      <c r="J20" s="78" t="s">
        <v>22</v>
      </c>
      <c r="K20" s="78"/>
      <c r="L20" s="78" t="s">
        <v>23</v>
      </c>
      <c r="M20" s="78"/>
      <c r="N20" s="78" t="s">
        <v>25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9"/>
      <c r="AW20" s="12"/>
      <c r="AX20" s="12"/>
      <c r="AY20" s="12"/>
      <c r="AZ20" s="12"/>
      <c r="BA20" s="12"/>
      <c r="BB20" s="12"/>
      <c r="BC20" s="12"/>
      <c r="BD20" s="12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12"/>
      <c r="BQ20" s="12"/>
      <c r="BR20" s="12"/>
      <c r="BS20" s="12"/>
      <c r="BT20" s="12"/>
      <c r="BU20" s="12"/>
      <c r="BV20" s="26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21"/>
      <c r="CX20" s="23" t="s">
        <v>16</v>
      </c>
      <c r="CY20" s="15" t="e">
        <f>VLOOKUP($AZ$3,#REF!,47,0)</f>
        <v>#REF!</v>
      </c>
    </row>
    <row r="21" spans="1:103" ht="3" customHeight="1" x14ac:dyDescent="0.4">
      <c r="A21" s="128" t="s">
        <v>56</v>
      </c>
      <c r="B21" s="106"/>
      <c r="C21" s="106"/>
      <c r="D21" s="105" t="s">
        <v>3</v>
      </c>
      <c r="E21" s="106"/>
      <c r="F21" s="106"/>
      <c r="G21" s="104" t="s">
        <v>4</v>
      </c>
      <c r="H21" s="104"/>
      <c r="I21" s="112" t="str">
        <f>IF(ISERROR(VLOOKUP(AZ3,#REF!,14,0)),"",VLOOKUP(AZ3,#REF!,14,0))</f>
        <v/>
      </c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04" t="s">
        <v>8</v>
      </c>
      <c r="U21" s="104"/>
      <c r="V21" s="104"/>
      <c r="W21" s="104"/>
      <c r="X21" s="104"/>
      <c r="Y21" s="114"/>
      <c r="Z21" s="27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37"/>
      <c r="AS21" s="37"/>
      <c r="AT21" s="37"/>
      <c r="AU21" s="37"/>
      <c r="AV21" s="54"/>
      <c r="AW21" s="12"/>
      <c r="AX21" s="12"/>
      <c r="AY21" s="12"/>
      <c r="AZ21" s="12"/>
      <c r="BA21" s="12"/>
      <c r="BB21" s="12"/>
      <c r="BC21" s="12"/>
      <c r="BD21" s="12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12"/>
      <c r="BQ21" s="12"/>
      <c r="BR21" s="12"/>
      <c r="BS21" s="12"/>
      <c r="BT21" s="12"/>
      <c r="BU21" s="12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1"/>
      <c r="CO21" s="21"/>
      <c r="CP21" s="21"/>
      <c r="CQ21" s="21"/>
      <c r="CR21" s="21"/>
      <c r="CY21" s="15"/>
    </row>
    <row r="22" spans="1:103" ht="18" customHeight="1" x14ac:dyDescent="0.4">
      <c r="A22" s="128"/>
      <c r="B22" s="106"/>
      <c r="C22" s="106"/>
      <c r="D22" s="105"/>
      <c r="E22" s="106"/>
      <c r="F22" s="106"/>
      <c r="G22" s="104"/>
      <c r="H22" s="104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04"/>
      <c r="U22" s="104"/>
      <c r="V22" s="104"/>
      <c r="W22" s="104"/>
      <c r="X22" s="104"/>
      <c r="Y22" s="114"/>
      <c r="Z22" s="27"/>
      <c r="AA22" s="104" t="s">
        <v>5</v>
      </c>
      <c r="AB22" s="104"/>
      <c r="AC22" s="104"/>
      <c r="AD22" s="104"/>
      <c r="AE22" s="104"/>
      <c r="AF22" s="12"/>
      <c r="AG22" s="12"/>
      <c r="AH22" s="104" t="s">
        <v>6</v>
      </c>
      <c r="AI22" s="104"/>
      <c r="AJ22" s="104"/>
      <c r="AK22" s="104"/>
      <c r="AL22" s="104"/>
      <c r="AM22" s="12"/>
      <c r="AN22" s="12"/>
      <c r="AO22" s="104" t="s">
        <v>7</v>
      </c>
      <c r="AP22" s="104"/>
      <c r="AQ22" s="104"/>
      <c r="AR22" s="104"/>
      <c r="AS22" s="104"/>
      <c r="AT22" s="104"/>
      <c r="AU22" s="104"/>
      <c r="AV22" s="55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X22" s="23" t="s">
        <v>17</v>
      </c>
      <c r="CY22" s="15" t="e">
        <f>VLOOKUP($AZ$3,#REF!,48,0)</f>
        <v>#REF!</v>
      </c>
    </row>
    <row r="23" spans="1:103" ht="3" customHeight="1" x14ac:dyDescent="0.4">
      <c r="A23" s="128"/>
      <c r="B23" s="106"/>
      <c r="C23" s="106"/>
      <c r="D23" s="105"/>
      <c r="E23" s="106"/>
      <c r="F23" s="106"/>
      <c r="G23" s="111"/>
      <c r="H23" s="111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1"/>
      <c r="U23" s="111"/>
      <c r="V23" s="111"/>
      <c r="W23" s="111"/>
      <c r="X23" s="111"/>
      <c r="Y23" s="115"/>
      <c r="Z23" s="28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30"/>
      <c r="AS23" s="30"/>
      <c r="AT23" s="30"/>
      <c r="AU23" s="30"/>
      <c r="AV23" s="56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X23" s="23"/>
      <c r="CY23" s="15" t="e">
        <f>VLOOKUP($AZ$3,#REF!,15,0)</f>
        <v>#REF!</v>
      </c>
    </row>
    <row r="24" spans="1:103" s="1" customFormat="1" ht="18" customHeight="1" x14ac:dyDescent="0.4">
      <c r="A24" s="128"/>
      <c r="B24" s="106"/>
      <c r="C24" s="106"/>
      <c r="D24" s="105" t="s">
        <v>9</v>
      </c>
      <c r="E24" s="106"/>
      <c r="F24" s="106"/>
      <c r="G24" s="107" t="s">
        <v>10</v>
      </c>
      <c r="H24" s="107"/>
      <c r="I24" s="107"/>
      <c r="J24" s="107"/>
      <c r="K24" s="107"/>
      <c r="L24" s="107"/>
      <c r="M24" s="107"/>
      <c r="N24" s="108" t="str">
        <f>IF(ISERROR(VLOOKUP(AZ3,#REF!,16,0)),"",VLOOKUP(AZ3,#REF!,16,0))</f>
        <v/>
      </c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9" t="s">
        <v>18</v>
      </c>
      <c r="AO24" s="109"/>
      <c r="AP24" s="109"/>
      <c r="AQ24" s="109"/>
      <c r="AR24" s="109"/>
      <c r="AS24" s="109"/>
      <c r="AT24" s="109"/>
      <c r="AU24" s="109"/>
      <c r="AV24" s="110"/>
    </row>
    <row r="25" spans="1:103" s="1" customFormat="1" ht="18" customHeight="1" x14ac:dyDescent="0.4">
      <c r="A25" s="128"/>
      <c r="B25" s="106"/>
      <c r="C25" s="106"/>
      <c r="D25" s="129" t="s">
        <v>11</v>
      </c>
      <c r="E25" s="130"/>
      <c r="F25" s="130"/>
      <c r="G25" s="130"/>
      <c r="H25" s="131" t="str">
        <f>IF(ISERROR(VLOOKUP(AZ3,#REF!,17,0)),"",VLOOKUP(AZ3,#REF!,17,0))</f>
        <v/>
      </c>
      <c r="I25" s="131"/>
      <c r="J25" s="131"/>
      <c r="K25" s="131"/>
      <c r="L25" s="130" t="s">
        <v>21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1" t="str">
        <f>IF(ISERROR(VLOOKUP(AZ3,#REF!,18,0)),"",VLOOKUP(AZ3,#REF!,18,0))</f>
        <v/>
      </c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0" t="s">
        <v>19</v>
      </c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57"/>
    </row>
    <row r="26" spans="1:103" s="1" customFormat="1" ht="18" customHeight="1" x14ac:dyDescent="0.4">
      <c r="A26" s="87" t="s">
        <v>35</v>
      </c>
      <c r="B26" s="88"/>
      <c r="C26" s="88"/>
      <c r="D26" s="99" t="s">
        <v>36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99" t="s">
        <v>37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2"/>
    </row>
    <row r="27" spans="1:103" s="1" customFormat="1" ht="18" customHeight="1" x14ac:dyDescent="0.4">
      <c r="A27" s="89"/>
      <c r="B27" s="90"/>
      <c r="C27" s="90"/>
      <c r="D27" s="58"/>
      <c r="E27" s="46"/>
      <c r="F27" s="9"/>
      <c r="G27" s="9"/>
      <c r="H27" s="9"/>
      <c r="I27" s="9"/>
      <c r="J27" s="9"/>
      <c r="K27" s="9"/>
      <c r="L27" s="9"/>
      <c r="M27" s="9"/>
      <c r="N27" s="59"/>
      <c r="O27" s="8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70"/>
    </row>
    <row r="28" spans="1:103" s="1" customFormat="1" ht="18" customHeight="1" x14ac:dyDescent="0.4">
      <c r="A28" s="89"/>
      <c r="B28" s="90"/>
      <c r="C28" s="90"/>
      <c r="D28" s="49"/>
      <c r="E28" s="48"/>
      <c r="F28" s="7"/>
      <c r="G28" s="7"/>
      <c r="H28" s="7"/>
      <c r="I28" s="7"/>
      <c r="J28" s="7"/>
      <c r="K28" s="7"/>
      <c r="L28" s="7"/>
      <c r="M28" s="7"/>
      <c r="N28" s="53"/>
      <c r="O28" s="6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71"/>
    </row>
    <row r="29" spans="1:103" s="1" customFormat="1" ht="18" customHeight="1" x14ac:dyDescent="0.4">
      <c r="A29" s="97"/>
      <c r="B29" s="98"/>
      <c r="C29" s="98"/>
      <c r="D29" s="50"/>
      <c r="E29" s="52"/>
      <c r="F29" s="3"/>
      <c r="G29" s="3"/>
      <c r="H29" s="3"/>
      <c r="I29" s="3"/>
      <c r="J29" s="3"/>
      <c r="K29" s="3"/>
      <c r="L29" s="3"/>
      <c r="M29" s="3"/>
      <c r="N29" s="60"/>
      <c r="O29" s="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72"/>
    </row>
    <row r="30" spans="1:103" s="1" customFormat="1" ht="18" customHeight="1" x14ac:dyDescent="0.4">
      <c r="A30" s="91" t="s">
        <v>38</v>
      </c>
      <c r="B30" s="92"/>
      <c r="C30" s="132"/>
      <c r="D30" s="44" t="s">
        <v>55</v>
      </c>
      <c r="E30" s="9"/>
      <c r="F30" s="44"/>
      <c r="G30" s="44"/>
      <c r="H30" s="45"/>
      <c r="I30" s="44"/>
      <c r="J30" s="44"/>
      <c r="K30" s="44"/>
      <c r="L30" s="44"/>
      <c r="M30" s="44"/>
      <c r="N30" s="44"/>
      <c r="O30" s="46"/>
      <c r="P30" s="46"/>
      <c r="Q30" s="46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70"/>
    </row>
    <row r="31" spans="1:103" s="1" customFormat="1" ht="18" customHeight="1" x14ac:dyDescent="0.4">
      <c r="A31" s="93"/>
      <c r="B31" s="94"/>
      <c r="C31" s="133"/>
      <c r="D31" s="7"/>
      <c r="E31" s="7"/>
      <c r="F31" s="47"/>
      <c r="G31" s="47"/>
      <c r="H31" s="7"/>
      <c r="I31" s="25"/>
      <c r="J31" s="7"/>
      <c r="K31" s="25"/>
      <c r="L31" s="25"/>
      <c r="M31" s="25"/>
      <c r="N31" s="25"/>
      <c r="O31" s="48"/>
      <c r="P31" s="48"/>
      <c r="Q31" s="48"/>
      <c r="R31" s="25"/>
      <c r="S31" s="25"/>
      <c r="T31" s="25"/>
      <c r="U31" s="25"/>
      <c r="V31" s="25"/>
      <c r="W31" s="25"/>
      <c r="X31" s="25"/>
      <c r="Y31" s="47"/>
      <c r="Z31" s="25"/>
      <c r="AA31" s="25"/>
      <c r="AB31" s="25"/>
      <c r="AC31" s="25"/>
      <c r="AD31" s="25"/>
      <c r="AE31" s="25"/>
      <c r="AF31" s="25"/>
      <c r="AG31" s="25"/>
      <c r="AH31" s="47" t="s">
        <v>39</v>
      </c>
      <c r="AI31" s="25"/>
      <c r="AJ31" s="25"/>
      <c r="AK31" s="25"/>
      <c r="AL31" s="25"/>
      <c r="AM31" s="103"/>
      <c r="AN31" s="103"/>
      <c r="AO31" s="103"/>
      <c r="AP31" s="103"/>
      <c r="AQ31" s="103"/>
      <c r="AR31" s="103"/>
      <c r="AS31" s="103"/>
      <c r="AT31" s="25"/>
      <c r="AU31" s="47" t="s">
        <v>40</v>
      </c>
      <c r="AV31" s="71"/>
    </row>
    <row r="32" spans="1:103" s="1" customFormat="1" ht="18" customHeight="1" x14ac:dyDescent="0.4">
      <c r="A32" s="95"/>
      <c r="B32" s="96"/>
      <c r="C32" s="134"/>
      <c r="D32" s="3"/>
      <c r="E32" s="3"/>
      <c r="F32" s="4"/>
      <c r="G32" s="4"/>
      <c r="H32" s="3"/>
      <c r="I32" s="51" t="s">
        <v>22</v>
      </c>
      <c r="J32" s="51"/>
      <c r="K32" s="51" t="s">
        <v>26</v>
      </c>
      <c r="L32" s="51"/>
      <c r="M32" s="51" t="s">
        <v>41</v>
      </c>
      <c r="N32" s="51"/>
      <c r="O32" s="52"/>
      <c r="P32" s="52"/>
      <c r="Q32" s="52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72"/>
    </row>
    <row r="33" spans="1:116" s="1" customFormat="1" ht="18" customHeight="1" x14ac:dyDescent="0.4">
      <c r="A33" s="91" t="s">
        <v>20</v>
      </c>
      <c r="B33" s="92"/>
      <c r="C33" s="92"/>
      <c r="D33" s="61" t="s">
        <v>42</v>
      </c>
      <c r="E33" s="62" t="s">
        <v>43</v>
      </c>
      <c r="F33" s="62" t="s">
        <v>44</v>
      </c>
      <c r="G33" s="45"/>
      <c r="H33" s="45"/>
      <c r="I33" s="62"/>
      <c r="J33" s="62"/>
      <c r="K33" s="62"/>
      <c r="L33" s="62"/>
      <c r="M33" s="62"/>
      <c r="N33" s="62"/>
      <c r="O33" s="63"/>
      <c r="P33" s="63"/>
      <c r="Q33" s="63"/>
      <c r="R33" s="62"/>
      <c r="S33" s="62"/>
      <c r="T33" s="62"/>
      <c r="U33" s="62"/>
      <c r="V33" s="62"/>
      <c r="W33" s="62"/>
      <c r="X33" s="62"/>
      <c r="Y33" s="62"/>
      <c r="Z33" s="62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70"/>
    </row>
    <row r="34" spans="1:116" s="1" customFormat="1" ht="18" customHeight="1" x14ac:dyDescent="0.4">
      <c r="A34" s="93"/>
      <c r="B34" s="94"/>
      <c r="C34" s="94"/>
      <c r="D34" s="64"/>
      <c r="E34" s="65" t="s">
        <v>45</v>
      </c>
      <c r="F34" s="66"/>
      <c r="G34" s="25"/>
      <c r="H34" s="67" t="s">
        <v>46</v>
      </c>
      <c r="I34" s="66"/>
      <c r="J34" s="25"/>
      <c r="K34" s="66"/>
      <c r="L34" s="66"/>
      <c r="M34" s="66"/>
      <c r="N34" s="66"/>
      <c r="O34" s="68"/>
      <c r="P34" s="68"/>
      <c r="Q34" s="68"/>
      <c r="R34" s="66"/>
      <c r="S34" s="66"/>
      <c r="T34" s="66"/>
      <c r="U34" s="66"/>
      <c r="V34" s="66"/>
      <c r="W34" s="66"/>
      <c r="X34" s="66"/>
      <c r="Y34" s="66"/>
      <c r="Z34" s="66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71"/>
    </row>
    <row r="35" spans="1:116" s="1" customFormat="1" ht="18" customHeight="1" x14ac:dyDescent="0.4">
      <c r="A35" s="93"/>
      <c r="B35" s="94"/>
      <c r="C35" s="94"/>
      <c r="D35" s="6"/>
      <c r="E35" s="7"/>
      <c r="F35" s="66"/>
      <c r="G35" s="66"/>
      <c r="H35" s="67" t="s">
        <v>47</v>
      </c>
      <c r="I35" s="66"/>
      <c r="J35" s="25"/>
      <c r="K35" s="66"/>
      <c r="L35" s="66"/>
      <c r="M35" s="66"/>
      <c r="N35" s="66"/>
      <c r="O35" s="68"/>
      <c r="P35" s="68"/>
      <c r="Q35" s="68"/>
      <c r="R35" s="66"/>
      <c r="S35" s="66"/>
      <c r="T35" s="66"/>
      <c r="U35" s="66"/>
      <c r="V35" s="66"/>
      <c r="W35" s="66"/>
      <c r="X35" s="66"/>
      <c r="Y35" s="66"/>
      <c r="Z35" s="66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71"/>
    </row>
    <row r="36" spans="1:116" s="1" customFormat="1" ht="18" customHeight="1" x14ac:dyDescent="0.4">
      <c r="A36" s="93"/>
      <c r="B36" s="94"/>
      <c r="C36" s="94"/>
      <c r="D36" s="6"/>
      <c r="E36" s="7"/>
      <c r="F36" s="66"/>
      <c r="G36" s="66"/>
      <c r="H36" s="67" t="s">
        <v>48</v>
      </c>
      <c r="I36" s="66"/>
      <c r="J36" s="25"/>
      <c r="K36" s="66"/>
      <c r="L36" s="66"/>
      <c r="M36" s="66"/>
      <c r="N36" s="66"/>
      <c r="O36" s="68"/>
      <c r="P36" s="68"/>
      <c r="Q36" s="68"/>
      <c r="R36" s="66"/>
      <c r="S36" s="66"/>
      <c r="T36" s="66"/>
      <c r="U36" s="66"/>
      <c r="V36" s="66"/>
      <c r="W36" s="66"/>
      <c r="X36" s="66"/>
      <c r="Y36" s="66"/>
      <c r="Z36" s="66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71"/>
    </row>
    <row r="37" spans="1:116" s="1" customFormat="1" ht="18" customHeight="1" thickBot="1" x14ac:dyDescent="0.45">
      <c r="A37" s="136"/>
      <c r="B37" s="137"/>
      <c r="C37" s="137"/>
      <c r="D37" s="73"/>
      <c r="E37" s="74"/>
      <c r="F37" s="80"/>
      <c r="G37" s="80"/>
      <c r="H37" s="81" t="s">
        <v>49</v>
      </c>
      <c r="I37" s="80"/>
      <c r="J37" s="75"/>
      <c r="K37" s="80"/>
      <c r="L37" s="80"/>
      <c r="M37" s="80"/>
      <c r="N37" s="80"/>
      <c r="O37" s="82"/>
      <c r="P37" s="82"/>
      <c r="Q37" s="82"/>
      <c r="R37" s="80"/>
      <c r="S37" s="80"/>
      <c r="T37" s="80"/>
      <c r="U37" s="80"/>
      <c r="V37" s="80"/>
      <c r="W37" s="80"/>
      <c r="X37" s="80"/>
      <c r="Y37" s="80"/>
      <c r="Z37" s="80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6"/>
    </row>
    <row r="38" spans="1:116" s="1" customFormat="1" ht="18" customHeight="1" x14ac:dyDescent="0.4">
      <c r="A38" s="85" t="s">
        <v>50</v>
      </c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31"/>
    </row>
    <row r="39" spans="1:116" s="1" customFormat="1" ht="18" customHeight="1" x14ac:dyDescent="0.4">
      <c r="A39" s="85"/>
      <c r="B39" s="6"/>
      <c r="C39" s="7"/>
      <c r="D39" s="7"/>
      <c r="E39" s="7"/>
      <c r="F39" s="7"/>
      <c r="G39" s="7"/>
      <c r="H39" s="7"/>
      <c r="I39" s="7"/>
      <c r="J39" s="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31"/>
    </row>
    <row r="40" spans="1:116" ht="18" customHeight="1" x14ac:dyDescent="0.4">
      <c r="A40" s="85"/>
      <c r="B40" s="6"/>
      <c r="C40" s="7"/>
      <c r="D40" s="7"/>
      <c r="E40" s="7"/>
      <c r="F40" s="7"/>
      <c r="G40" s="7"/>
      <c r="H40" s="7"/>
      <c r="I40" s="7"/>
      <c r="J40" s="7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31"/>
      <c r="AW40" s="32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</row>
    <row r="41" spans="1:116" ht="18" customHeight="1" x14ac:dyDescent="0.15">
      <c r="A41" s="86"/>
      <c r="B41" s="2"/>
      <c r="C41" s="3"/>
      <c r="D41" s="3"/>
      <c r="E41" s="3"/>
      <c r="F41" s="3"/>
      <c r="G41" s="3"/>
      <c r="H41" s="3"/>
      <c r="I41" s="3"/>
      <c r="J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5"/>
      <c r="AW41" s="34"/>
      <c r="AX41" s="34"/>
      <c r="AY41" s="34"/>
      <c r="AZ41" s="34"/>
      <c r="BA41" s="34"/>
      <c r="BB41" s="34"/>
      <c r="BC41" s="35"/>
      <c r="BD41" s="35"/>
      <c r="BE41" s="35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5"/>
      <c r="CC41" s="35"/>
      <c r="CD41" s="35"/>
      <c r="CE41" s="35"/>
      <c r="CF41" s="35"/>
      <c r="CG41" s="35"/>
      <c r="CH41" s="35"/>
      <c r="CI41" s="21"/>
      <c r="CJ41" s="21"/>
      <c r="CK41" s="21"/>
      <c r="CL41" s="21"/>
      <c r="CM41" s="21"/>
      <c r="CN41" s="21"/>
      <c r="CQ41" s="21"/>
      <c r="CR41" s="21"/>
    </row>
    <row r="42" spans="1:116" s="11" customFormat="1" x14ac:dyDescent="0.15">
      <c r="A42" s="10"/>
      <c r="B42" s="10"/>
      <c r="C42" s="41"/>
      <c r="D42" s="41"/>
      <c r="E42" s="41"/>
      <c r="F42" s="41"/>
      <c r="G42" s="41"/>
      <c r="H42" s="41"/>
      <c r="I42" s="35"/>
      <c r="J42" s="35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35"/>
      <c r="AH42" s="35"/>
      <c r="AI42" s="35"/>
      <c r="AJ42" s="35"/>
      <c r="AK42" s="35"/>
      <c r="AL42" s="35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X42" s="21"/>
      <c r="AY42" s="21"/>
      <c r="AZ42" s="21"/>
      <c r="BA42" s="21"/>
      <c r="BB42" s="21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</row>
    <row r="43" spans="1:116" x14ac:dyDescent="0.4">
      <c r="C43" s="41"/>
      <c r="D43" s="41"/>
      <c r="E43" s="41"/>
      <c r="F43" s="41"/>
      <c r="G43" s="41"/>
      <c r="H43" s="41"/>
      <c r="I43" s="36"/>
      <c r="J43" s="36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36"/>
      <c r="AH43" s="36"/>
      <c r="AI43" s="36"/>
      <c r="AJ43" s="36"/>
      <c r="AK43" s="36"/>
      <c r="AL43" s="36"/>
      <c r="AM43" s="12"/>
      <c r="AN43" s="12"/>
      <c r="AO43" s="12"/>
      <c r="AP43" s="12"/>
      <c r="AQ43" s="12"/>
      <c r="AR43" s="12"/>
      <c r="AS43" s="12"/>
      <c r="AT43" s="12"/>
      <c r="AU43" s="12"/>
      <c r="AV43" s="12"/>
    </row>
    <row r="44" spans="1:116" x14ac:dyDescent="0.4">
      <c r="C44" s="34"/>
      <c r="D44" s="34"/>
      <c r="E44" s="34"/>
      <c r="F44" s="34"/>
      <c r="G44" s="34"/>
      <c r="H44" s="36"/>
      <c r="I44" s="36"/>
      <c r="J44" s="36"/>
      <c r="K44" s="11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6"/>
      <c r="AH44" s="36"/>
      <c r="AI44" s="36"/>
      <c r="AJ44" s="36"/>
      <c r="AK44" s="36"/>
      <c r="AL44" s="36"/>
      <c r="AM44" s="21"/>
      <c r="AN44" s="21"/>
      <c r="AO44" s="21"/>
      <c r="AP44" s="21"/>
      <c r="AQ44" s="21"/>
      <c r="AR44" s="21"/>
      <c r="AS44" s="11"/>
      <c r="AT44" s="11"/>
      <c r="AU44" s="21"/>
      <c r="AV44" s="11"/>
    </row>
  </sheetData>
  <mergeCells count="49">
    <mergeCell ref="A17:AV19"/>
    <mergeCell ref="L12:N12"/>
    <mergeCell ref="O12:AV12"/>
    <mergeCell ref="A33:C37"/>
    <mergeCell ref="A26:C29"/>
    <mergeCell ref="D26:N26"/>
    <mergeCell ref="O26:AV26"/>
    <mergeCell ref="O13:AQ13"/>
    <mergeCell ref="L15:N15"/>
    <mergeCell ref="O15:AV15"/>
    <mergeCell ref="L16:N16"/>
    <mergeCell ref="O16:AV16"/>
    <mergeCell ref="AI25:AU25"/>
    <mergeCell ref="AM31:AS31"/>
    <mergeCell ref="AH22:AL22"/>
    <mergeCell ref="AO22:AU22"/>
    <mergeCell ref="A38:A41"/>
    <mergeCell ref="D25:G25"/>
    <mergeCell ref="H25:K25"/>
    <mergeCell ref="L25:V25"/>
    <mergeCell ref="W25:AH25"/>
    <mergeCell ref="A30:C32"/>
    <mergeCell ref="N24:AM24"/>
    <mergeCell ref="AN24:AV24"/>
    <mergeCell ref="A20:C20"/>
    <mergeCell ref="A21:C25"/>
    <mergeCell ref="D21:F23"/>
    <mergeCell ref="G21:H23"/>
    <mergeCell ref="I21:S23"/>
    <mergeCell ref="T21:Y23"/>
    <mergeCell ref="AA22:AE22"/>
    <mergeCell ref="D24:F24"/>
    <mergeCell ref="G24:M24"/>
    <mergeCell ref="A3:K3"/>
    <mergeCell ref="J7:U8"/>
    <mergeCell ref="AT9:AV9"/>
    <mergeCell ref="L13:N13"/>
    <mergeCell ref="L14:N14"/>
    <mergeCell ref="O14:AV14"/>
    <mergeCell ref="Y9:AD9"/>
    <mergeCell ref="AE9:AG9"/>
    <mergeCell ref="AH9:AJ9"/>
    <mergeCell ref="AK9:AM9"/>
    <mergeCell ref="AN9:AP9"/>
    <mergeCell ref="AQ9:AS9"/>
    <mergeCell ref="L11:N11"/>
    <mergeCell ref="O11:U11"/>
    <mergeCell ref="V11:X11"/>
    <mergeCell ref="Y11:AJ11"/>
  </mergeCells>
  <phoneticPr fontId="1"/>
  <conditionalFormatting sqref="AA22:AE22">
    <cfRule type="expression" dxfId="12" priority="12">
      <formula>$CY$23="車道"</formula>
    </cfRule>
  </conditionalFormatting>
  <conditionalFormatting sqref="AH22:AL22">
    <cfRule type="expression" dxfId="11" priority="11">
      <formula>$CY$23="歩道"</formula>
    </cfRule>
  </conditionalFormatting>
  <conditionalFormatting sqref="AO22:AU22">
    <cfRule type="expression" dxfId="10" priority="10">
      <formula>$CY$23="その他"</formula>
    </cfRule>
  </conditionalFormatting>
  <conditionalFormatting sqref="J7 BG7">
    <cfRule type="expression" dxfId="9" priority="14">
      <formula>VLOOKUP($CV$3,#REF!,2,0)="協議"</formula>
    </cfRule>
  </conditionalFormatting>
  <conditionalFormatting sqref="BG8:BG9 I43 AG43">
    <cfRule type="expression" dxfId="8" priority="13">
      <formula>VLOOKUP($CV$3,#REF!,2,0)="申請"</formula>
    </cfRule>
  </conditionalFormatting>
  <conditionalFormatting sqref="BC41 CB41:CC41">
    <cfRule type="expression" dxfId="7" priority="3">
      <formula>VLOOKUP(#REF!,#REF!,2,0)="協議"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B4FCFB4-D05E-4088-A193-78620D766EA8}">
            <xm:f>#REF!="変更"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AA4:AC5</xm:sqref>
        </x14:conditionalFormatting>
        <x14:conditionalFormatting xmlns:xm="http://schemas.microsoft.com/office/excel/2006/main">
          <x14:cfRule type="expression" priority="5" id="{CECF40B1-74C9-4A44-86FC-4071E3B59C81}">
            <xm:f>#REF!="新規"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V4:X5</xm:sqref>
        </x14:conditionalFormatting>
        <x14:conditionalFormatting xmlns:xm="http://schemas.microsoft.com/office/excel/2006/main">
          <x14:cfRule type="expression" priority="9" id="{93CC2971-86F7-4B73-8039-583FA7843B6D}">
            <xm:f>VLOOKUP(#REF!,#REF!,13,0)="廃止"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AA4:AC5</xm:sqref>
        </x14:conditionalFormatting>
        <x14:conditionalFormatting xmlns:xm="http://schemas.microsoft.com/office/excel/2006/main">
          <x14:cfRule type="expression" priority="8" id="{1DEB51B2-8ED9-4C37-A7B3-554854A5E998}">
            <xm:f>VLOOKUP(#REF!,#REF!,13,0)="新規"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BM4:BO5</xm:sqref>
        </x14:conditionalFormatting>
        <x14:conditionalFormatting xmlns:xm="http://schemas.microsoft.com/office/excel/2006/main">
          <x14:cfRule type="expression" priority="7" id="{26EF37F2-6761-4A00-AEEB-52C3B035B96F}">
            <xm:f>VLOOKUP(#REF!,#REF!,13,0)="更新"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BR4:BT5</xm:sqref>
        </x14:conditionalFormatting>
        <x14:conditionalFormatting xmlns:xm="http://schemas.microsoft.com/office/excel/2006/main">
          <x14:cfRule type="expression" priority="6" id="{8E4DB81B-C6D3-4AE1-B453-388D27514FE8}">
            <xm:f>VLOOKUP(#REF!,#REF!,13,0)="廃止"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BW4:BY5</xm:sqref>
        </x14:conditionalFormatting>
        <x14:conditionalFormatting xmlns:xm="http://schemas.microsoft.com/office/excel/2006/main">
          <x14:cfRule type="expression" priority="1" id="{D444966B-9D37-49A1-81FE-B8AB77A0A8F4}">
            <xm:f>VLOOKUP(#REF!,#REF!,2,0)="申請"</xm:f>
            <x14:dxf>
              <font>
                <strike/>
              </font>
            </x14:dxf>
          </x14:cfRule>
          <xm:sqref>BG10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様式4号</vt:lpstr>
      <vt:lpstr>様式4号!Print_Area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赤星</dc:creator>
  <cp:lastModifiedBy>金子 明子</cp:lastModifiedBy>
  <cp:lastPrinted>2020-03-27T06:12:47Z</cp:lastPrinted>
  <dcterms:created xsi:type="dcterms:W3CDTF">2020-01-21T03:44:28Z</dcterms:created>
  <dcterms:modified xsi:type="dcterms:W3CDTF">2020-03-31T07:21:51Z</dcterms:modified>
</cp:coreProperties>
</file>