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99　作業中\建設課\占用許可様式\HP掲載依頼\"/>
    </mc:Choice>
  </mc:AlternateContent>
  <bookViews>
    <workbookView xWindow="0" yWindow="0" windowWidth="20490" windowHeight="7530"/>
  </bookViews>
  <sheets>
    <sheet name="様式14号" sheetId="21" r:id="rId1"/>
  </sheets>
  <definedNames>
    <definedName name="_xlnm.Print_Area" localSheetId="0">様式14号!$A$3:$AV$29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" i="21" l="1"/>
  <c r="H22" i="21"/>
  <c r="N21" i="21"/>
  <c r="CV20" i="21"/>
  <c r="CV19" i="21"/>
  <c r="I18" i="21"/>
  <c r="CV11" i="21"/>
  <c r="CV10" i="21"/>
  <c r="CV9" i="21"/>
  <c r="CV6" i="21"/>
  <c r="DA3" i="21"/>
  <c r="CY3" i="21"/>
  <c r="CV3" i="21"/>
  <c r="CW3" i="21" s="1"/>
  <c r="N9" i="21" l="1"/>
</calcChain>
</file>

<file path=xl/sharedStrings.xml><?xml version="1.0" encoding="utf-8"?>
<sst xmlns="http://schemas.openxmlformats.org/spreadsheetml/2006/main" count="42" uniqueCount="36">
  <si>
    <t>申請</t>
    <rPh sb="0" eb="2">
      <t>シンセイ</t>
    </rPh>
    <phoneticPr fontId="1"/>
  </si>
  <si>
    <t>〒</t>
    <phoneticPr fontId="1"/>
  </si>
  <si>
    <t>路線名</t>
    <rPh sb="0" eb="2">
      <t>ロセン</t>
    </rPh>
    <rPh sb="2" eb="3">
      <t>メイ</t>
    </rPh>
    <phoneticPr fontId="1"/>
  </si>
  <si>
    <t>町道</t>
    <rPh sb="0" eb="2">
      <t>チョウドウ</t>
    </rPh>
    <phoneticPr fontId="1"/>
  </si>
  <si>
    <t>車道</t>
    <rPh sb="0" eb="2">
      <t>シャドウ</t>
    </rPh>
    <phoneticPr fontId="1"/>
  </si>
  <si>
    <t>歩道</t>
    <rPh sb="0" eb="2">
      <t>ホドウ</t>
    </rPh>
    <phoneticPr fontId="1"/>
  </si>
  <si>
    <t>その他</t>
    <rPh sb="2" eb="3">
      <t>タ</t>
    </rPh>
    <phoneticPr fontId="1"/>
  </si>
  <si>
    <t>号線</t>
    <rPh sb="0" eb="2">
      <t>ゴウセン</t>
    </rPh>
    <phoneticPr fontId="1"/>
  </si>
  <si>
    <t>場　所</t>
    <rPh sb="0" eb="1">
      <t>バ</t>
    </rPh>
    <rPh sb="2" eb="3">
      <t>ショ</t>
    </rPh>
    <phoneticPr fontId="1"/>
  </si>
  <si>
    <t>福岡県築上郡築上町大字</t>
    <rPh sb="0" eb="3">
      <t>フクオカケン</t>
    </rPh>
    <rPh sb="3" eb="6">
      <t>チクジョウグン</t>
    </rPh>
    <rPh sb="6" eb="9">
      <t>チクジョウマチ</t>
    </rPh>
    <rPh sb="9" eb="11">
      <t>オオアザ</t>
    </rPh>
    <phoneticPr fontId="1"/>
  </si>
  <si>
    <t>占用の場所</t>
    <rPh sb="0" eb="2">
      <t>センヨウ</t>
    </rPh>
    <rPh sb="3" eb="5">
      <t>バショ</t>
    </rPh>
    <phoneticPr fontId="1"/>
  </si>
  <si>
    <t>起点</t>
    <rPh sb="0" eb="2">
      <t>キテン</t>
    </rPh>
    <phoneticPr fontId="1"/>
  </si>
  <si>
    <t>平面図</t>
    <rPh sb="0" eb="3">
      <t>ヘイメンズ</t>
    </rPh>
    <phoneticPr fontId="1"/>
  </si>
  <si>
    <t>縦断図</t>
    <rPh sb="0" eb="2">
      <t>ジュウダン</t>
    </rPh>
    <rPh sb="2" eb="3">
      <t>ズ</t>
    </rPh>
    <phoneticPr fontId="1"/>
  </si>
  <si>
    <t>横断図</t>
    <rPh sb="0" eb="3">
      <t>オウダンズ</t>
    </rPh>
    <phoneticPr fontId="1"/>
  </si>
  <si>
    <t>設計図</t>
    <rPh sb="0" eb="3">
      <t>セッケイズ</t>
    </rPh>
    <phoneticPr fontId="1"/>
  </si>
  <si>
    <t>番地</t>
    <rPh sb="0" eb="2">
      <t>バンチ</t>
    </rPh>
    <phoneticPr fontId="1"/>
  </si>
  <si>
    <t>番地まで</t>
    <rPh sb="0" eb="2">
      <t>バンチ</t>
    </rPh>
    <phoneticPr fontId="1"/>
  </si>
  <si>
    <t>番地から　終点</t>
    <rPh sb="0" eb="2">
      <t>バンチ</t>
    </rPh>
    <rPh sb="5" eb="7">
      <t>シュウテン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</si>
  <si>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</si>
  <si>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</si>
  <si>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</si>
  <si>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</t>
    <rPh sb="0" eb="1">
      <t>ヒ</t>
    </rPh>
    <phoneticPr fontId="1"/>
  </si>
  <si>
    <t>担当者氏名</t>
    <rPh sb="0" eb="3">
      <t>タントウシャ</t>
    </rPh>
    <rPh sb="3" eb="5">
      <t>シメイ</t>
    </rPh>
    <phoneticPr fontId="1"/>
  </si>
  <si>
    <t>所属</t>
    <rPh sb="0" eb="2">
      <t>ショゾク</t>
    </rPh>
    <phoneticPr fontId="1"/>
  </si>
  <si>
    <t>住所</t>
    <rPh sb="0" eb="1">
      <t>ジュウ</t>
    </rPh>
    <rPh sb="1" eb="2">
      <t>ショ</t>
    </rPh>
    <phoneticPr fontId="1"/>
  </si>
  <si>
    <t>氏名</t>
    <rPh sb="0" eb="1">
      <t>シ</t>
    </rPh>
    <rPh sb="1" eb="2">
      <t>ナ</t>
    </rPh>
    <phoneticPr fontId="1"/>
  </si>
  <si>
    <t>印</t>
    <rPh sb="0" eb="1">
      <t>イン</t>
    </rPh>
    <phoneticPr fontId="1"/>
  </si>
  <si>
    <t>－</t>
    <phoneticPr fontId="1"/>
  </si>
  <si>
    <t>築上町長　　　　　　　　様</t>
    <rPh sb="12" eb="13">
      <t>サマ</t>
    </rPh>
    <phoneticPr fontId="1"/>
  </si>
  <si>
    <t>T　E　L</t>
    <phoneticPr fontId="1"/>
  </si>
  <si>
    <t>備考</t>
    <rPh sb="0" eb="2">
      <t>ビコウ</t>
    </rPh>
    <phoneticPr fontId="1"/>
  </si>
  <si>
    <t>原状回復工事
完了日</t>
    <rPh sb="0" eb="2">
      <t>ゲンジョウ</t>
    </rPh>
    <rPh sb="2" eb="4">
      <t>カイフク</t>
    </rPh>
    <rPh sb="4" eb="6">
      <t>コウジ</t>
    </rPh>
    <rPh sb="7" eb="10">
      <t>カンリョウビ</t>
    </rPh>
    <phoneticPr fontId="1"/>
  </si>
  <si>
    <t>様式第１４号（第１５条関係）</t>
    <phoneticPr fontId="1"/>
  </si>
  <si>
    <t>原状回復届</t>
    <rPh sb="0" eb="2">
      <t>ゲンジョウ</t>
    </rPh>
    <rPh sb="2" eb="4">
      <t>カイフク</t>
    </rPh>
    <rPh sb="4" eb="5">
      <t>トドケ</t>
    </rPh>
    <phoneticPr fontId="1"/>
  </si>
  <si>
    <t>　築上町道路占用に関する規則第１５条により届け出ます。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</si>
</sst>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Border="1">
      <alignment vertical="center"/>
    </xf>
    <xf numFmtId="14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vertical="top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33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28" xfId="0" applyFont="1" applyBorder="1">
      <alignment vertical="center"/>
    </xf>
    <xf numFmtId="0" fontId="4" fillId="0" borderId="31" xfId="0" applyFont="1" applyBorder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14" fontId="2" fillId="0" borderId="0" xfId="0" applyNumberFormat="1" applyFont="1" applyAlignment="1">
      <alignment horizontal="left" vertical="center" inden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shrinkToFit="1"/>
    </xf>
    <xf numFmtId="0" fontId="7" fillId="0" borderId="30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left" wrapText="1"/>
    </xf>
    <xf numFmtId="0" fontId="7" fillId="0" borderId="3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indent="1" shrinkToFit="1"/>
    </xf>
    <xf numFmtId="0" fontId="4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vertical="center" indent="1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distributed" vertical="center" wrapText="1" shrinkToFit="1"/>
    </xf>
    <xf numFmtId="0" fontId="9" fillId="0" borderId="7" xfId="0" applyFont="1" applyBorder="1" applyAlignment="1">
      <alignment horizontal="distributed" vertical="center" shrinkToFit="1"/>
    </xf>
    <xf numFmtId="0" fontId="9" fillId="0" borderId="23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9" fillId="0" borderId="24" xfId="0" applyFont="1" applyBorder="1" applyAlignment="1">
      <alignment horizontal="distributed" vertical="center" shrinkToFit="1"/>
    </xf>
    <xf numFmtId="0" fontId="9" fillId="0" borderId="25" xfId="0" applyFont="1" applyBorder="1" applyAlignment="1">
      <alignment horizontal="distributed" vertical="center" shrinkToFit="1"/>
    </xf>
  </cellXfs>
  <cellStyles count="1">
    <cellStyle name="標準" xfId="0" builtinId="0"/>
  </cellStyles>
  <dxfs count="7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B30"/>
  <sheetViews>
    <sheetView showZeros="0" tabSelected="1" view="pageBreakPreview" zoomScaleNormal="130" zoomScaleSheetLayoutView="100" workbookViewId="0">
      <selection activeCell="N8" sqref="N8"/>
    </sheetView>
  </sheetViews>
  <sheetFormatPr defaultColWidth="8.625" defaultRowHeight="13.5" x14ac:dyDescent="0.4"/>
  <cols>
    <col min="1" max="15" width="3.125" style="10" customWidth="1"/>
    <col min="16" max="48" width="1" style="10" customWidth="1"/>
    <col min="49" max="60" width="3.125" style="11" customWidth="1"/>
    <col min="61" max="93" width="1" style="11" customWidth="1"/>
    <col min="94" max="94" width="3.125" style="11" customWidth="1"/>
    <col min="95" max="95" width="8.625" style="10"/>
    <col min="96" max="96" width="10" style="10" bestFit="1" customWidth="1"/>
    <col min="97" max="97" width="3.375" style="10" customWidth="1"/>
    <col min="98" max="98" width="4.125" style="10" customWidth="1"/>
    <col min="99" max="99" width="8.625" style="10"/>
    <col min="100" max="100" width="5.25" style="10" bestFit="1" customWidth="1"/>
    <col min="101" max="101" width="5.125" style="10" customWidth="1"/>
    <col min="102" max="102" width="3.375" style="10" bestFit="1" customWidth="1"/>
    <col min="103" max="103" width="3.5" style="10" customWidth="1"/>
    <col min="104" max="104" width="3.375" style="10" bestFit="1" customWidth="1"/>
    <col min="105" max="105" width="3.5" style="10" customWidth="1"/>
    <col min="106" max="106" width="3.375" style="10" bestFit="1" customWidth="1"/>
    <col min="107" max="16384" width="8.625" style="10"/>
  </cols>
  <sheetData>
    <row r="3" spans="1:106" ht="12.95" customHeight="1" x14ac:dyDescent="0.4">
      <c r="A3" s="84" t="s">
        <v>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AV3" s="11"/>
      <c r="AW3" s="12"/>
      <c r="AX3" s="12"/>
      <c r="AY3" s="12"/>
      <c r="AZ3" s="12"/>
      <c r="BA3" s="12"/>
      <c r="BB3" s="12"/>
      <c r="BC3" s="12"/>
      <c r="BD3" s="12"/>
      <c r="CU3" s="13" t="s">
        <v>0</v>
      </c>
      <c r="CV3" s="13" t="e">
        <f>IF(#REF!="",#REF!,IF(VLOOKUP(#REF!,#REF!,8,0)&lt;#REF!,#REF!,#REF!))</f>
        <v>#REF!</v>
      </c>
      <c r="CW3" s="13" t="e">
        <f>YEAR(VLOOKUP(#REF!,#REF!,8,0))-YEAR(VLOOKUP(CV3,#REF!,2,0))+1</f>
        <v>#REF!</v>
      </c>
      <c r="CX3" s="10" t="s">
        <v>19</v>
      </c>
      <c r="CY3" s="10" t="e">
        <f>MONTH(VLOOKUP(#REF!,#REF!,8,0))</f>
        <v>#REF!</v>
      </c>
      <c r="CZ3" s="10" t="s">
        <v>20</v>
      </c>
      <c r="DA3" s="10" t="e">
        <f>DAY(VLOOKUP(#REF!,#REF!,8,0))</f>
        <v>#REF!</v>
      </c>
      <c r="DB3" s="10" t="s">
        <v>21</v>
      </c>
    </row>
    <row r="4" spans="1:106" ht="18" customHeight="1" x14ac:dyDescent="0.4"/>
    <row r="5" spans="1:106" ht="18" customHeight="1" x14ac:dyDescent="0.4">
      <c r="A5" s="85" t="s">
        <v>34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BD5" s="14"/>
      <c r="BE5" s="14"/>
      <c r="BF5" s="14"/>
      <c r="BG5" s="14"/>
      <c r="BH5" s="14"/>
      <c r="BI5" s="14"/>
      <c r="BJ5" s="14"/>
      <c r="BK5" s="14"/>
      <c r="BL5" s="15"/>
      <c r="BM5" s="15"/>
      <c r="BN5" s="15"/>
      <c r="BO5" s="16"/>
      <c r="BP5" s="16"/>
      <c r="CV5" s="13"/>
    </row>
    <row r="6" spans="1:106" ht="18" customHeight="1" x14ac:dyDescent="0.4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BD6" s="14"/>
      <c r="BE6" s="14"/>
      <c r="BF6" s="14"/>
      <c r="BG6" s="14"/>
      <c r="BH6" s="14"/>
      <c r="BI6" s="14"/>
      <c r="BJ6" s="14"/>
      <c r="BK6" s="14"/>
      <c r="BL6" s="15"/>
      <c r="BM6" s="15"/>
      <c r="BN6" s="15"/>
      <c r="BO6" s="16"/>
      <c r="BP6" s="16"/>
      <c r="CV6" s="13" t="e">
        <f>VLOOKUP(#REF!,#REF!,12,0)</f>
        <v>#REF!</v>
      </c>
    </row>
    <row r="7" spans="1:106" s="1" customFormat="1" ht="18" customHeight="1" x14ac:dyDescent="0.4">
      <c r="X7" s="17"/>
      <c r="Y7" s="86"/>
      <c r="Z7" s="86"/>
      <c r="AA7" s="86"/>
      <c r="AB7" s="86"/>
      <c r="AC7" s="86"/>
      <c r="AD7" s="86"/>
      <c r="AE7" s="86"/>
      <c r="AF7" s="86"/>
      <c r="AG7" s="86"/>
      <c r="AH7" s="86" t="s">
        <v>19</v>
      </c>
      <c r="AI7" s="86"/>
      <c r="AJ7" s="86"/>
      <c r="AK7" s="86"/>
      <c r="AL7" s="86"/>
      <c r="AM7" s="86"/>
      <c r="AN7" s="86" t="s">
        <v>20</v>
      </c>
      <c r="AO7" s="86"/>
      <c r="AP7" s="86"/>
      <c r="AQ7" s="86"/>
      <c r="AR7" s="86"/>
      <c r="AS7" s="86"/>
      <c r="AT7" s="86" t="s">
        <v>21</v>
      </c>
      <c r="AU7" s="86"/>
      <c r="AV7" s="86"/>
    </row>
    <row r="8" spans="1:106" s="1" customFormat="1" ht="18" customHeight="1" x14ac:dyDescent="0.4">
      <c r="A8" s="18" t="s">
        <v>29</v>
      </c>
      <c r="B8" s="18"/>
    </row>
    <row r="9" spans="1:106" ht="18" customHeight="1" x14ac:dyDescent="0.4">
      <c r="G9" s="11"/>
      <c r="L9" s="80" t="s">
        <v>1</v>
      </c>
      <c r="M9" s="80" t="s">
        <v>1</v>
      </c>
      <c r="N9" s="80" t="e">
        <f>VLOOKUP(#REF!,#REF!,9,0)</f>
        <v>#REF!</v>
      </c>
      <c r="O9" s="81"/>
      <c r="P9" s="81"/>
      <c r="Q9" s="81"/>
      <c r="R9" s="81"/>
      <c r="S9" s="81"/>
      <c r="T9" s="81"/>
      <c r="U9" s="81"/>
      <c r="V9" s="82" t="s">
        <v>28</v>
      </c>
      <c r="W9" s="82"/>
      <c r="X9" s="82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1"/>
      <c r="BF9" s="19"/>
      <c r="BG9" s="12"/>
      <c r="BH9" s="12"/>
      <c r="BI9" s="12"/>
      <c r="BJ9" s="12"/>
      <c r="BK9" s="12"/>
      <c r="BL9" s="12"/>
      <c r="BM9" s="12"/>
      <c r="CO9" s="20"/>
      <c r="CU9" s="21" t="s">
        <v>12</v>
      </c>
      <c r="CV9" s="13" t="e">
        <f>VLOOKUP(#REF!,#REF!,42,0)</f>
        <v>#REF!</v>
      </c>
    </row>
    <row r="10" spans="1:106" ht="18" customHeight="1" x14ac:dyDescent="0.4">
      <c r="L10" s="76" t="s">
        <v>25</v>
      </c>
      <c r="M10" s="76"/>
      <c r="N10" s="76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BF10" s="12"/>
      <c r="BG10" s="1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U10" s="21" t="s">
        <v>13</v>
      </c>
      <c r="CV10" s="13" t="e">
        <f>VLOOKUP(#REF!,#REF!,43,0)</f>
        <v>#REF!</v>
      </c>
    </row>
    <row r="11" spans="1:106" ht="18" customHeight="1" x14ac:dyDescent="0.4">
      <c r="L11" s="76" t="s">
        <v>26</v>
      </c>
      <c r="M11" s="76"/>
      <c r="N11" s="76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40"/>
      <c r="AS11" s="40" t="s">
        <v>27</v>
      </c>
      <c r="AT11" s="40"/>
      <c r="AU11" s="40"/>
      <c r="AV11" s="40"/>
      <c r="BF11" s="12"/>
      <c r="BG11" s="1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U11" s="21" t="s">
        <v>14</v>
      </c>
      <c r="CV11" s="13" t="e">
        <f>VLOOKUP(#REF!,#REF!,44,0)</f>
        <v>#REF!</v>
      </c>
    </row>
    <row r="12" spans="1:106" s="1" customFormat="1" ht="18" customHeight="1" x14ac:dyDescent="0.4">
      <c r="L12" s="76" t="s">
        <v>24</v>
      </c>
      <c r="M12" s="76"/>
      <c r="N12" s="7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</row>
    <row r="13" spans="1:106" s="1" customFormat="1" ht="18" customHeight="1" x14ac:dyDescent="0.4">
      <c r="L13" s="76" t="s">
        <v>23</v>
      </c>
      <c r="M13" s="76"/>
      <c r="N13" s="76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</row>
    <row r="14" spans="1:106" s="1" customFormat="1" ht="18" customHeight="1" x14ac:dyDescent="0.4">
      <c r="L14" s="76" t="s">
        <v>30</v>
      </c>
      <c r="M14" s="76"/>
      <c r="N14" s="76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</row>
    <row r="15" spans="1:106" s="1" customFormat="1" ht="18" customHeight="1" x14ac:dyDescent="0.4">
      <c r="L15" s="23"/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106" s="1" customFormat="1" ht="18" customHeight="1" x14ac:dyDescent="0.4">
      <c r="A16" s="78" t="s">
        <v>35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</row>
    <row r="17" spans="1:100" s="1" customFormat="1" ht="18" customHeight="1" thickBot="1" x14ac:dyDescent="0.4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</row>
    <row r="18" spans="1:100" ht="3" customHeight="1" x14ac:dyDescent="0.4">
      <c r="A18" s="56" t="s">
        <v>10</v>
      </c>
      <c r="B18" s="57"/>
      <c r="C18" s="57"/>
      <c r="D18" s="67" t="s">
        <v>2</v>
      </c>
      <c r="E18" s="57"/>
      <c r="F18" s="57"/>
      <c r="G18" s="68" t="s">
        <v>3</v>
      </c>
      <c r="H18" s="68"/>
      <c r="I18" s="70" t="str">
        <f>IF(ISERROR(VLOOKUP(#REF!,#REF!,14,0)),"",VLOOKUP(#REF!,#REF!,14,0))</f>
        <v/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68" t="s">
        <v>7</v>
      </c>
      <c r="U18" s="68"/>
      <c r="V18" s="68"/>
      <c r="W18" s="68"/>
      <c r="X18" s="68"/>
      <c r="Y18" s="73"/>
      <c r="Z18" s="43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5"/>
      <c r="AS18" s="45"/>
      <c r="AT18" s="45"/>
      <c r="AU18" s="45"/>
      <c r="AV18" s="46"/>
      <c r="AW18" s="12"/>
      <c r="AX18" s="12"/>
      <c r="AY18" s="12"/>
      <c r="AZ18" s="12"/>
      <c r="BA18" s="12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12"/>
      <c r="BN18" s="12"/>
      <c r="BO18" s="12"/>
      <c r="BP18" s="12"/>
      <c r="BQ18" s="12"/>
      <c r="BR18" s="12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19"/>
      <c r="CL18" s="19"/>
      <c r="CM18" s="19"/>
      <c r="CN18" s="19"/>
      <c r="CO18" s="19"/>
      <c r="CV18" s="13"/>
    </row>
    <row r="19" spans="1:100" ht="18" customHeight="1" x14ac:dyDescent="0.4">
      <c r="A19" s="58"/>
      <c r="B19" s="59"/>
      <c r="C19" s="59"/>
      <c r="D19" s="62"/>
      <c r="E19" s="59"/>
      <c r="F19" s="59"/>
      <c r="G19" s="61"/>
      <c r="H19" s="6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61"/>
      <c r="U19" s="61"/>
      <c r="V19" s="61"/>
      <c r="W19" s="61"/>
      <c r="X19" s="61"/>
      <c r="Y19" s="74"/>
      <c r="Z19" s="27"/>
      <c r="AA19" s="61" t="s">
        <v>4</v>
      </c>
      <c r="AB19" s="61"/>
      <c r="AC19" s="61"/>
      <c r="AD19" s="61"/>
      <c r="AE19" s="61"/>
      <c r="AF19" s="12"/>
      <c r="AG19" s="12"/>
      <c r="AH19" s="61" t="s">
        <v>5</v>
      </c>
      <c r="AI19" s="61"/>
      <c r="AJ19" s="61"/>
      <c r="AK19" s="61"/>
      <c r="AL19" s="61"/>
      <c r="AM19" s="12"/>
      <c r="AN19" s="12"/>
      <c r="AO19" s="61" t="s">
        <v>6</v>
      </c>
      <c r="AP19" s="61"/>
      <c r="AQ19" s="61"/>
      <c r="AR19" s="61"/>
      <c r="AS19" s="61"/>
      <c r="AT19" s="61"/>
      <c r="AU19" s="61"/>
      <c r="AV19" s="37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U19" s="21" t="s">
        <v>15</v>
      </c>
      <c r="CV19" s="13" t="e">
        <f>VLOOKUP(#REF!,#REF!,48,0)</f>
        <v>#REF!</v>
      </c>
    </row>
    <row r="20" spans="1:100" ht="3" customHeight="1" x14ac:dyDescent="0.4">
      <c r="A20" s="58"/>
      <c r="B20" s="59"/>
      <c r="C20" s="59"/>
      <c r="D20" s="62"/>
      <c r="E20" s="59"/>
      <c r="F20" s="59"/>
      <c r="G20" s="69"/>
      <c r="H20" s="69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69"/>
      <c r="U20" s="69"/>
      <c r="V20" s="69"/>
      <c r="W20" s="69"/>
      <c r="X20" s="69"/>
      <c r="Y20" s="75"/>
      <c r="Z20" s="28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30"/>
      <c r="AS20" s="30"/>
      <c r="AT20" s="30"/>
      <c r="AU20" s="30"/>
      <c r="AV20" s="38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U20" s="21"/>
      <c r="CV20" s="13" t="e">
        <f>VLOOKUP(#REF!,#REF!,15,0)</f>
        <v>#REF!</v>
      </c>
    </row>
    <row r="21" spans="1:100" s="1" customFormat="1" ht="18" customHeight="1" x14ac:dyDescent="0.4">
      <c r="A21" s="58"/>
      <c r="B21" s="59"/>
      <c r="C21" s="59"/>
      <c r="D21" s="62" t="s">
        <v>8</v>
      </c>
      <c r="E21" s="59"/>
      <c r="F21" s="59"/>
      <c r="G21" s="63" t="s">
        <v>9</v>
      </c>
      <c r="H21" s="63"/>
      <c r="I21" s="63"/>
      <c r="J21" s="63"/>
      <c r="K21" s="63"/>
      <c r="L21" s="63"/>
      <c r="M21" s="63"/>
      <c r="N21" s="64" t="str">
        <f>IF(ISERROR(VLOOKUP(#REF!,#REF!,16,0)),"",VLOOKUP(#REF!,#REF!,16,0))</f>
        <v/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5" t="s">
        <v>16</v>
      </c>
      <c r="AO21" s="65"/>
      <c r="AP21" s="65"/>
      <c r="AQ21" s="65"/>
      <c r="AR21" s="65"/>
      <c r="AS21" s="65"/>
      <c r="AT21" s="65"/>
      <c r="AU21" s="65"/>
      <c r="AV21" s="66"/>
    </row>
    <row r="22" spans="1:100" s="1" customFormat="1" ht="18" customHeight="1" x14ac:dyDescent="0.4">
      <c r="A22" s="58"/>
      <c r="B22" s="59"/>
      <c r="C22" s="59"/>
      <c r="D22" s="60" t="s">
        <v>11</v>
      </c>
      <c r="E22" s="54"/>
      <c r="F22" s="54"/>
      <c r="G22" s="54"/>
      <c r="H22" s="55" t="str">
        <f>IF(ISERROR(VLOOKUP(#REF!,#REF!,17,0)),"",VLOOKUP(#REF!,#REF!,17,0))</f>
        <v/>
      </c>
      <c r="I22" s="55"/>
      <c r="J22" s="55"/>
      <c r="K22" s="55"/>
      <c r="L22" s="54" t="s">
        <v>18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5" t="str">
        <f>IF(ISERROR(VLOOKUP(#REF!,#REF!,18,0)),"",VLOOKUP(#REF!,#REF!,18,0))</f>
        <v/>
      </c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4" t="s">
        <v>17</v>
      </c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39"/>
    </row>
    <row r="23" spans="1:100" s="1" customFormat="1" ht="18" customHeight="1" x14ac:dyDescent="0.4">
      <c r="A23" s="87" t="s">
        <v>32</v>
      </c>
      <c r="B23" s="88"/>
      <c r="C23" s="8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47"/>
    </row>
    <row r="24" spans="1:100" s="1" customFormat="1" ht="18" customHeight="1" x14ac:dyDescent="0.4">
      <c r="A24" s="89"/>
      <c r="B24" s="90"/>
      <c r="C24" s="90"/>
      <c r="D24" s="6"/>
      <c r="E24" s="7"/>
      <c r="F24" s="7"/>
      <c r="G24" s="7"/>
      <c r="H24" s="7"/>
      <c r="I24" s="7" t="s">
        <v>19</v>
      </c>
      <c r="J24" s="7"/>
      <c r="K24" s="7" t="s">
        <v>20</v>
      </c>
      <c r="L24" s="7"/>
      <c r="M24" s="7" t="s">
        <v>22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48"/>
    </row>
    <row r="25" spans="1:100" s="1" customFormat="1" ht="18" customHeight="1" thickBot="1" x14ac:dyDescent="0.45">
      <c r="A25" s="91"/>
      <c r="B25" s="92"/>
      <c r="C25" s="92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9"/>
    </row>
    <row r="26" spans="1:100" s="1" customFormat="1" ht="18" customHeight="1" x14ac:dyDescent="0.4">
      <c r="A26" s="52" t="s">
        <v>31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31"/>
    </row>
    <row r="27" spans="1:100" s="1" customFormat="1" ht="18" customHeight="1" x14ac:dyDescent="0.4">
      <c r="A27" s="52"/>
      <c r="B27" s="6"/>
      <c r="C27" s="7"/>
      <c r="D27" s="7"/>
      <c r="E27" s="7"/>
      <c r="F27" s="7"/>
      <c r="G27" s="7"/>
      <c r="H27" s="7"/>
      <c r="I27" s="7"/>
      <c r="J27" s="7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31"/>
    </row>
    <row r="28" spans="1:100" ht="18" customHeight="1" x14ac:dyDescent="0.4">
      <c r="A28" s="52"/>
      <c r="B28" s="6"/>
      <c r="C28" s="7"/>
      <c r="D28" s="7"/>
      <c r="E28" s="7"/>
      <c r="F28" s="7"/>
      <c r="G28" s="7"/>
      <c r="H28" s="7"/>
      <c r="I28" s="7"/>
      <c r="J28" s="7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31"/>
      <c r="AW28" s="32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</row>
    <row r="29" spans="1:100" ht="18" customHeight="1" x14ac:dyDescent="0.15">
      <c r="A29" s="53"/>
      <c r="B29" s="2"/>
      <c r="C29" s="3"/>
      <c r="D29" s="3"/>
      <c r="E29" s="3"/>
      <c r="F29" s="3"/>
      <c r="G29" s="3"/>
      <c r="H29" s="3"/>
      <c r="I29" s="3"/>
      <c r="J29" s="3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5"/>
      <c r="AW29" s="34"/>
      <c r="AX29" s="34"/>
      <c r="AY29" s="34"/>
      <c r="AZ29" s="35"/>
      <c r="BA29" s="35"/>
      <c r="BB29" s="35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5"/>
      <c r="BZ29" s="35"/>
      <c r="CA29" s="35"/>
      <c r="CB29" s="35"/>
      <c r="CC29" s="35"/>
      <c r="CD29" s="35"/>
      <c r="CE29" s="35"/>
      <c r="CF29" s="19"/>
      <c r="CG29" s="19"/>
      <c r="CH29" s="19"/>
      <c r="CI29" s="19"/>
      <c r="CJ29" s="19"/>
      <c r="CK29" s="19"/>
      <c r="CN29" s="19"/>
      <c r="CO29" s="19"/>
    </row>
    <row r="30" spans="1:100" x14ac:dyDescent="0.4">
      <c r="C30" s="34"/>
      <c r="D30" s="34"/>
      <c r="E30" s="34"/>
      <c r="F30" s="34"/>
      <c r="G30" s="34"/>
      <c r="H30" s="36"/>
      <c r="I30" s="36"/>
      <c r="J30" s="36"/>
      <c r="K30" s="11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6"/>
      <c r="AH30" s="36"/>
      <c r="AI30" s="36"/>
      <c r="AJ30" s="36"/>
      <c r="AK30" s="36"/>
      <c r="AL30" s="36"/>
      <c r="AM30" s="19"/>
      <c r="AN30" s="19"/>
      <c r="AO30" s="19"/>
      <c r="AP30" s="19"/>
      <c r="AQ30" s="19"/>
      <c r="AR30" s="19"/>
      <c r="AS30" s="11"/>
      <c r="AT30" s="11"/>
      <c r="AU30" s="19"/>
      <c r="AV30" s="11"/>
    </row>
  </sheetData>
  <mergeCells count="43">
    <mergeCell ref="A3:K3"/>
    <mergeCell ref="A5:AV6"/>
    <mergeCell ref="Y7:AD7"/>
    <mergeCell ref="AE7:AG7"/>
    <mergeCell ref="AH7:AJ7"/>
    <mergeCell ref="AK7:AM7"/>
    <mergeCell ref="AN7:AP7"/>
    <mergeCell ref="AQ7:AS7"/>
    <mergeCell ref="AT7:AV7"/>
    <mergeCell ref="L9:N9"/>
    <mergeCell ref="O9:U9"/>
    <mergeCell ref="V9:X9"/>
    <mergeCell ref="Y9:AJ9"/>
    <mergeCell ref="L10:N10"/>
    <mergeCell ref="O10:AV10"/>
    <mergeCell ref="L11:N11"/>
    <mergeCell ref="O11:AQ11"/>
    <mergeCell ref="L12:N12"/>
    <mergeCell ref="O12:AV12"/>
    <mergeCell ref="L13:N13"/>
    <mergeCell ref="O13:AV13"/>
    <mergeCell ref="L14:N14"/>
    <mergeCell ref="O14:AV14"/>
    <mergeCell ref="A16:AV17"/>
    <mergeCell ref="A18:C22"/>
    <mergeCell ref="D18:F20"/>
    <mergeCell ref="G18:H20"/>
    <mergeCell ref="I18:S20"/>
    <mergeCell ref="T18:Y20"/>
    <mergeCell ref="W22:AH22"/>
    <mergeCell ref="AI22:AU22"/>
    <mergeCell ref="AA19:AE19"/>
    <mergeCell ref="AH19:AL19"/>
    <mergeCell ref="AO19:AU19"/>
    <mergeCell ref="D21:F21"/>
    <mergeCell ref="G21:M21"/>
    <mergeCell ref="N21:AM21"/>
    <mergeCell ref="AN21:AV21"/>
    <mergeCell ref="A23:C25"/>
    <mergeCell ref="A26:A29"/>
    <mergeCell ref="D22:G22"/>
    <mergeCell ref="H22:K22"/>
    <mergeCell ref="L22:V22"/>
  </mergeCells>
  <phoneticPr fontId="1"/>
  <conditionalFormatting sqref="AA19:AE19">
    <cfRule type="expression" dxfId="6" priority="5">
      <formula>$CV$20="車道"</formula>
    </cfRule>
  </conditionalFormatting>
  <conditionalFormatting sqref="AH19:AL19">
    <cfRule type="expression" dxfId="5" priority="4">
      <formula>$CV$20="歩道"</formula>
    </cfRule>
  </conditionalFormatting>
  <conditionalFormatting sqref="AO19:AU19">
    <cfRule type="expression" dxfId="4" priority="3">
      <formula>$CV$20="その他"</formula>
    </cfRule>
  </conditionalFormatting>
  <conditionalFormatting sqref="A5 BD5">
    <cfRule type="expression" dxfId="3" priority="7">
      <formula>VLOOKUP($CS$3,#REF!,2,0)="協議"</formula>
    </cfRule>
  </conditionalFormatting>
  <conditionalFormatting sqref="BD6:BD7">
    <cfRule type="expression" dxfId="2" priority="6">
      <formula>VLOOKUP($CS$3,#REF!,2,0)="申請"</formula>
    </cfRule>
  </conditionalFormatting>
  <conditionalFormatting sqref="AZ29 BY29:BZ29">
    <cfRule type="expression" dxfId="1" priority="2">
      <formula>VLOOKUP(#REF!,#REF!,2,0)="協議"</formula>
    </cfRule>
  </conditionalFormatting>
  <conditionalFormatting sqref="BD8">
    <cfRule type="expression" dxfId="0" priority="1">
      <formula>VLOOKUP(#REF!,#REF!,2,0)="申請"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様式14号</vt:lpstr>
      <vt:lpstr>様式14号!Print_Area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赤星</dc:creator>
  <cp:lastModifiedBy>金子 明子</cp:lastModifiedBy>
  <cp:lastPrinted>2020-03-27T06:12:47Z</cp:lastPrinted>
  <dcterms:created xsi:type="dcterms:W3CDTF">2020-01-21T03:44:28Z</dcterms:created>
  <dcterms:modified xsi:type="dcterms:W3CDTF">2020-03-31T07:26:48Z</dcterms:modified>
</cp:coreProperties>
</file>