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99　作業中\建設課\占用許可様式\HP掲載依頼\"/>
    </mc:Choice>
  </mc:AlternateContent>
  <bookViews>
    <workbookView xWindow="0" yWindow="0" windowWidth="20490" windowHeight="7530"/>
  </bookViews>
  <sheets>
    <sheet name="様式8号" sheetId="15" r:id="rId1"/>
  </sheets>
  <definedNames>
    <definedName name="_xlnm.Print_Area" localSheetId="0">様式8号!$A$3:$AV$44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4" i="15" l="1"/>
  <c r="H24" i="15"/>
  <c r="N23" i="15"/>
  <c r="CV22" i="15"/>
  <c r="CV21" i="15"/>
  <c r="I20" i="15"/>
  <c r="CV19" i="15"/>
  <c r="CV12" i="15"/>
  <c r="CV11" i="15"/>
  <c r="CV10" i="15"/>
  <c r="CV7" i="15"/>
  <c r="DA3" i="15"/>
  <c r="CY3" i="15"/>
  <c r="CV3" i="15"/>
  <c r="CW3" i="15" s="1"/>
  <c r="D26" i="15" l="1"/>
  <c r="Y28" i="15" l="1"/>
  <c r="N10" i="15"/>
  <c r="K27" i="15"/>
  <c r="D27" i="15"/>
  <c r="K26" i="15"/>
  <c r="Y26" i="15"/>
  <c r="D28" i="15"/>
  <c r="K28" i="15"/>
  <c r="Y27" i="15"/>
</calcChain>
</file>

<file path=xl/sharedStrings.xml><?xml version="1.0" encoding="utf-8"?>
<sst xmlns="http://schemas.openxmlformats.org/spreadsheetml/2006/main" count="78" uniqueCount="67">
  <si>
    <t>申請</t>
    <rPh sb="0" eb="2">
      <t>シンセイ</t>
    </rPh>
    <phoneticPr fontId="1"/>
  </si>
  <si>
    <t>〒</t>
    <phoneticPr fontId="1"/>
  </si>
  <si>
    <t>路線名</t>
    <rPh sb="0" eb="2">
      <t>ロセン</t>
    </rPh>
    <rPh sb="2" eb="3">
      <t>メイ</t>
    </rPh>
    <phoneticPr fontId="1"/>
  </si>
  <si>
    <t>町道</t>
    <rPh sb="0" eb="2">
      <t>チョウドウ</t>
    </rPh>
    <phoneticPr fontId="1"/>
  </si>
  <si>
    <t>車道</t>
    <rPh sb="0" eb="2">
      <t>シャドウ</t>
    </rPh>
    <phoneticPr fontId="1"/>
  </si>
  <si>
    <t>歩道</t>
    <rPh sb="0" eb="2">
      <t>ホドウ</t>
    </rPh>
    <phoneticPr fontId="1"/>
  </si>
  <si>
    <t>その他</t>
    <rPh sb="2" eb="3">
      <t>タ</t>
    </rPh>
    <phoneticPr fontId="1"/>
  </si>
  <si>
    <t>号線</t>
    <rPh sb="0" eb="2">
      <t>ゴウセン</t>
    </rPh>
    <phoneticPr fontId="1"/>
  </si>
  <si>
    <t>場　所</t>
    <rPh sb="0" eb="1">
      <t>バ</t>
    </rPh>
    <rPh sb="2" eb="3">
      <t>ショ</t>
    </rPh>
    <phoneticPr fontId="1"/>
  </si>
  <si>
    <t>福岡県築上郡築上町大字</t>
    <rPh sb="0" eb="3">
      <t>フクオカケン</t>
    </rPh>
    <rPh sb="3" eb="6">
      <t>チクジョウグン</t>
    </rPh>
    <rPh sb="6" eb="9">
      <t>チクジョウマチ</t>
    </rPh>
    <rPh sb="9" eb="11">
      <t>オオアザ</t>
    </rPh>
    <phoneticPr fontId="1"/>
  </si>
  <si>
    <t>占用の場所</t>
    <rPh sb="0" eb="2">
      <t>センヨウ</t>
    </rPh>
    <rPh sb="3" eb="5">
      <t>バショ</t>
    </rPh>
    <phoneticPr fontId="1"/>
  </si>
  <si>
    <t>起点</t>
    <rPh sb="0" eb="2">
      <t>キテン</t>
    </rPh>
    <phoneticPr fontId="1"/>
  </si>
  <si>
    <t>平面図</t>
    <rPh sb="0" eb="3">
      <t>ヘイメンズ</t>
    </rPh>
    <phoneticPr fontId="1"/>
  </si>
  <si>
    <t>縦断図</t>
    <rPh sb="0" eb="2">
      <t>ジュウダン</t>
    </rPh>
    <rPh sb="2" eb="3">
      <t>ズ</t>
    </rPh>
    <phoneticPr fontId="1"/>
  </si>
  <si>
    <t>横断図</t>
    <rPh sb="0" eb="3">
      <t>オウダンズ</t>
    </rPh>
    <phoneticPr fontId="1"/>
  </si>
  <si>
    <t>字図</t>
    <rPh sb="0" eb="1">
      <t>アザ</t>
    </rPh>
    <rPh sb="1" eb="2">
      <t>ズ</t>
    </rPh>
    <phoneticPr fontId="1"/>
  </si>
  <si>
    <t>設計図</t>
    <rPh sb="0" eb="3">
      <t>セッケイズ</t>
    </rPh>
    <phoneticPr fontId="1"/>
  </si>
  <si>
    <t>番地</t>
    <rPh sb="0" eb="2">
      <t>バンチ</t>
    </rPh>
    <phoneticPr fontId="1"/>
  </si>
  <si>
    <t>番地まで</t>
    <rPh sb="0" eb="2">
      <t>バンチ</t>
    </rPh>
    <phoneticPr fontId="1"/>
  </si>
  <si>
    <t>工 作 物 ・
物 件 又 は
施設の構造</t>
    <rPh sb="0" eb="1">
      <t>コウ</t>
    </rPh>
    <rPh sb="2" eb="3">
      <t>サク</t>
    </rPh>
    <rPh sb="4" eb="5">
      <t>モノ</t>
    </rPh>
    <rPh sb="8" eb="9">
      <t>モノ</t>
    </rPh>
    <rPh sb="10" eb="11">
      <t>ケン</t>
    </rPh>
    <rPh sb="12" eb="13">
      <t>マタ</t>
    </rPh>
    <rPh sb="16" eb="18">
      <t>シセツ</t>
    </rPh>
    <rPh sb="19" eb="21">
      <t>コウゾウ</t>
    </rPh>
    <phoneticPr fontId="1"/>
  </si>
  <si>
    <t>名　称</t>
    <rPh sb="0" eb="1">
      <t>ナ</t>
    </rPh>
    <rPh sb="2" eb="3">
      <t>ショウ</t>
    </rPh>
    <phoneticPr fontId="1"/>
  </si>
  <si>
    <t>規　模</t>
    <rPh sb="0" eb="1">
      <t>キ</t>
    </rPh>
    <rPh sb="2" eb="3">
      <t>ボ</t>
    </rPh>
    <phoneticPr fontId="1"/>
  </si>
  <si>
    <t>数　量</t>
    <rPh sb="0" eb="1">
      <t>カズ</t>
    </rPh>
    <rPh sb="2" eb="3">
      <t>リョウ</t>
    </rPh>
    <phoneticPr fontId="1"/>
  </si>
  <si>
    <t>番地から　終点</t>
    <rPh sb="0" eb="2">
      <t>バンチ</t>
    </rPh>
    <rPh sb="5" eb="7">
      <t>シュウテン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</si>
  <si>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</si>
  <si>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</si>
  <si>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</si>
  <si>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</si>
  <si>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担当者氏名</t>
    <rPh sb="0" eb="3">
      <t>タントウシャ</t>
    </rPh>
    <rPh sb="3" eb="5">
      <t>シメイ</t>
    </rPh>
    <phoneticPr fontId="1"/>
  </si>
  <si>
    <t>所属</t>
    <rPh sb="0" eb="2">
      <t>ショゾク</t>
    </rPh>
    <phoneticPr fontId="1"/>
  </si>
  <si>
    <t>住所</t>
    <rPh sb="0" eb="1">
      <t>ジュウ</t>
    </rPh>
    <rPh sb="1" eb="2">
      <t>ショ</t>
    </rPh>
    <phoneticPr fontId="1"/>
  </si>
  <si>
    <t>氏名</t>
    <rPh sb="0" eb="1">
      <t>シ</t>
    </rPh>
    <rPh sb="1" eb="2">
      <t>ナ</t>
    </rPh>
    <phoneticPr fontId="1"/>
  </si>
  <si>
    <t>印</t>
    <rPh sb="0" eb="1">
      <t>イン</t>
    </rPh>
    <phoneticPr fontId="1"/>
  </si>
  <si>
    <t>－</t>
    <phoneticPr fontId="1"/>
  </si>
  <si>
    <t>築上町長　　　　　　　　様</t>
    <rPh sb="12" eb="13">
      <t>サマ</t>
    </rPh>
    <phoneticPr fontId="1"/>
  </si>
  <si>
    <t>T　E　L</t>
    <phoneticPr fontId="1"/>
  </si>
  <si>
    <t>間</t>
  </si>
  <si>
    <t>日まで</t>
    <rPh sb="0" eb="1">
      <t>ニチ</t>
    </rPh>
    <phoneticPr fontId="1"/>
  </si>
  <si>
    <t>・</t>
    <phoneticPr fontId="1"/>
  </si>
  <si>
    <t>備考</t>
    <rPh sb="0" eb="2">
      <t>ビコウ</t>
    </rPh>
    <phoneticPr fontId="1"/>
  </si>
  <si>
    <t>許可の日から</t>
  </si>
  <si>
    <t>占用の期間</t>
    <phoneticPr fontId="1"/>
  </si>
  <si>
    <t>取下受付年月日・受付番号</t>
  </si>
  <si>
    <t>　　　　年　　月　　日</t>
    <phoneticPr fontId="1"/>
  </si>
  <si>
    <t>築建第　　　　　　　　号</t>
    <phoneticPr fontId="1"/>
  </si>
  <si>
    <t>様式第８号（第８条関係）</t>
    <phoneticPr fontId="1"/>
  </si>
  <si>
    <t>道路占用料減免申請書</t>
    <rPh sb="0" eb="2">
      <t>ドウロ</t>
    </rPh>
    <rPh sb="2" eb="4">
      <t>センヨウ</t>
    </rPh>
    <rPh sb="4" eb="5">
      <t>リョウ</t>
    </rPh>
    <rPh sb="5" eb="7">
      <t>ゲンメン</t>
    </rPh>
    <rPh sb="7" eb="10">
      <t>シンセイショ</t>
    </rPh>
    <phoneticPr fontId="1"/>
  </si>
  <si>
    <t>　築上町道路占用料徴収条例第３条に規定より、減免を受けたいので申請します。</t>
    <phoneticPr fontId="1"/>
  </si>
  <si>
    <t>減免事由</t>
    <phoneticPr fontId="1"/>
  </si>
  <si>
    <t>（</t>
    <phoneticPr fontId="1"/>
  </si>
  <si>
    <t>）</t>
    <phoneticPr fontId="1"/>
  </si>
  <si>
    <t>公営企業に係るもの</t>
  </si>
  <si>
    <t>（</t>
  </si>
  <si>
    <t>）</t>
  </si>
  <si>
    <t>雨水、汚水の排水管</t>
  </si>
  <si>
    <t>（</t>
    <phoneticPr fontId="1"/>
  </si>
  <si>
    <t>）</t>
    <phoneticPr fontId="1"/>
  </si>
  <si>
    <t>街灯</t>
    <phoneticPr fontId="1"/>
  </si>
  <si>
    <t>無料で一般通行ができる地下道</t>
    <phoneticPr fontId="1"/>
  </si>
  <si>
    <t>沿道家屋から道路に出入する道</t>
  </si>
  <si>
    <t>路で幅員４m未満のもの</t>
    <phoneticPr fontId="1"/>
  </si>
  <si>
    <t>減免</t>
    <phoneticPr fontId="1"/>
  </si>
  <si>
    <t>上記に（　　　</t>
    <phoneticPr fontId="1"/>
  </si>
  <si>
    <t>該当し、減免を許可</t>
    <phoneticPr fontId="1"/>
  </si>
  <si>
    <t>該当せず、減免を不許可　</t>
  </si>
  <si>
    <t>）</t>
    <phoneticPr fontId="1"/>
  </si>
  <si>
    <t>敷地への出入口※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</si>
</sst>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#&quot; 本&quot;"/>
    <numFmt numFmtId="178" formatCode="#&quot; m&quot;"/>
    <numFmt numFmtId="179" formatCode="#&quot; ㎡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5" fillId="0" borderId="0" xfId="0" applyFont="1" applyBorder="1">
      <alignment vertical="center"/>
    </xf>
    <xf numFmtId="14" fontId="2" fillId="0" borderId="0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/>
    </xf>
    <xf numFmtId="0" fontId="5" fillId="0" borderId="0" xfId="0" applyFont="1" applyAlignment="1">
      <alignment horizontal="distributed" vertical="center" shrinkToFit="1"/>
    </xf>
    <xf numFmtId="0" fontId="8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3" xfId="0" applyFont="1" applyBorder="1">
      <alignment vertical="center"/>
    </xf>
    <xf numFmtId="0" fontId="2" fillId="0" borderId="11" xfId="0" applyFont="1" applyBorder="1" applyAlignment="1">
      <alignment vertical="center"/>
    </xf>
    <xf numFmtId="0" fontId="5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/>
    <xf numFmtId="0" fontId="9" fillId="0" borderId="0" xfId="0" applyFont="1" applyBorder="1" applyAlignment="1">
      <alignment vertical="top"/>
    </xf>
    <xf numFmtId="0" fontId="2" fillId="0" borderId="0" xfId="0" applyFont="1" applyBorder="1" applyAlignment="1">
      <alignment vertical="center" textRotation="255" shrinkToFit="1"/>
    </xf>
    <xf numFmtId="0" fontId="2" fillId="0" borderId="0" xfId="0" applyFont="1" applyBorder="1" applyAlignment="1">
      <alignment vertical="center" shrinkToFit="1"/>
    </xf>
    <xf numFmtId="176" fontId="2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vertical="center"/>
    </xf>
    <xf numFmtId="178" fontId="2" fillId="0" borderId="0" xfId="0" applyNumberFormat="1" applyFont="1" applyBorder="1" applyAlignment="1">
      <alignment vertical="center"/>
    </xf>
    <xf numFmtId="179" fontId="2" fillId="0" borderId="0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distributed" vertical="center"/>
    </xf>
    <xf numFmtId="0" fontId="4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3" fillId="0" borderId="1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distributed" vertical="center"/>
    </xf>
    <xf numFmtId="0" fontId="3" fillId="0" borderId="7" xfId="0" applyFont="1" applyBorder="1" applyAlignment="1">
      <alignment vertical="top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3" fillId="0" borderId="27" xfId="0" applyFont="1" applyBorder="1" applyAlignment="1">
      <alignment vertical="center" wrapText="1"/>
    </xf>
    <xf numFmtId="0" fontId="5" fillId="0" borderId="35" xfId="0" applyFont="1" applyBorder="1" applyAlignment="1">
      <alignment horizontal="left" vertical="center" indent="1"/>
    </xf>
    <xf numFmtId="0" fontId="5" fillId="0" borderId="30" xfId="0" applyFont="1" applyBorder="1" applyAlignment="1">
      <alignment horizontal="left" vertical="center" indent="1"/>
    </xf>
    <xf numFmtId="0" fontId="5" fillId="0" borderId="30" xfId="0" applyFont="1" applyBorder="1">
      <alignment vertical="center"/>
    </xf>
    <xf numFmtId="0" fontId="5" fillId="0" borderId="33" xfId="0" applyFont="1" applyBorder="1">
      <alignment vertical="center"/>
    </xf>
    <xf numFmtId="0" fontId="10" fillId="0" borderId="10" xfId="0" applyFont="1" applyBorder="1" applyAlignment="1">
      <alignment vertical="center" wrapText="1"/>
    </xf>
    <xf numFmtId="0" fontId="10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>
      <alignment vertical="center"/>
    </xf>
    <xf numFmtId="0" fontId="11" fillId="0" borderId="1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14" fontId="2" fillId="0" borderId="0" xfId="0" applyNumberFormat="1" applyFont="1" applyAlignment="1">
      <alignment horizontal="left" vertical="center" indent="1"/>
    </xf>
    <xf numFmtId="0" fontId="5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 shrinkToFit="1"/>
    </xf>
    <xf numFmtId="0" fontId="8" fillId="0" borderId="32" xfId="0" applyFont="1" applyBorder="1" applyAlignment="1">
      <alignment horizontal="left" vertical="center" indent="1" shrinkToFit="1"/>
    </xf>
    <xf numFmtId="0" fontId="8" fillId="0" borderId="32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left" vertical="center" indent="1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indent="1" shrinkToFi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6" fillId="0" borderId="0" xfId="0" applyFont="1" applyAlignment="1">
      <alignment horizontal="distributed" vertical="center"/>
    </xf>
    <xf numFmtId="0" fontId="2" fillId="0" borderId="0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8" fontId="2" fillId="0" borderId="10" xfId="0" applyNumberFormat="1" applyFont="1" applyBorder="1" applyAlignment="1">
      <alignment horizontal="center" vertical="center" shrinkToFit="1"/>
    </xf>
    <xf numFmtId="178" fontId="2" fillId="0" borderId="0" xfId="0" applyNumberFormat="1" applyFont="1" applyBorder="1" applyAlignment="1">
      <alignment horizontal="center" vertical="center" shrinkToFit="1"/>
    </xf>
    <xf numFmtId="178" fontId="2" fillId="0" borderId="21" xfId="0" applyNumberFormat="1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177" fontId="2" fillId="0" borderId="10" xfId="0" applyNumberFormat="1" applyFont="1" applyBorder="1" applyAlignment="1">
      <alignment horizontal="center" vertical="center" shrinkToFit="1"/>
    </xf>
    <xf numFmtId="177" fontId="2" fillId="0" borderId="0" xfId="0" applyNumberFormat="1" applyFont="1" applyBorder="1" applyAlignment="1">
      <alignment horizontal="center" vertical="center" shrinkToFit="1"/>
    </xf>
    <xf numFmtId="177" fontId="2" fillId="0" borderId="21" xfId="0" applyNumberFormat="1" applyFont="1" applyBorder="1" applyAlignment="1">
      <alignment horizontal="center" vertical="center" shrinkToFit="1"/>
    </xf>
    <xf numFmtId="179" fontId="2" fillId="0" borderId="12" xfId="0" applyNumberFormat="1" applyFont="1" applyBorder="1" applyAlignment="1">
      <alignment horizontal="center" vertical="center" shrinkToFit="1"/>
    </xf>
    <xf numFmtId="179" fontId="2" fillId="0" borderId="13" xfId="0" applyNumberFormat="1" applyFont="1" applyBorder="1" applyAlignment="1">
      <alignment horizontal="center" vertical="center" shrinkToFit="1"/>
    </xf>
    <xf numFmtId="179" fontId="2" fillId="0" borderId="22" xfId="0" applyNumberFormat="1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12">
    <dxf>
      <font>
        <strike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</dxf>
    <dxf>
      <font>
        <strike/>
      </font>
    </dxf>
    <dxf>
      <font>
        <strike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I45"/>
  <sheetViews>
    <sheetView showZeros="0" tabSelected="1" view="pageBreakPreview" zoomScaleNormal="130" zoomScaleSheetLayoutView="100" workbookViewId="0">
      <selection activeCell="J6" sqref="J6:U7"/>
    </sheetView>
  </sheetViews>
  <sheetFormatPr defaultColWidth="8.625" defaultRowHeight="13.5" x14ac:dyDescent="0.4"/>
  <cols>
    <col min="1" max="15" width="3.125" style="13" customWidth="1"/>
    <col min="16" max="48" width="1" style="13" customWidth="1"/>
    <col min="49" max="60" width="3.125" style="14" customWidth="1"/>
    <col min="61" max="93" width="1" style="14" customWidth="1"/>
    <col min="94" max="94" width="3.125" style="14" customWidth="1"/>
    <col min="95" max="95" width="8.625" style="13"/>
    <col min="96" max="96" width="10" style="13" bestFit="1" customWidth="1"/>
    <col min="97" max="97" width="3.375" style="13" customWidth="1"/>
    <col min="98" max="98" width="4.125" style="13" customWidth="1"/>
    <col min="99" max="99" width="8.625" style="13"/>
    <col min="100" max="100" width="5.25" style="13" bestFit="1" customWidth="1"/>
    <col min="101" max="101" width="5.125" style="13" customWidth="1"/>
    <col min="102" max="102" width="3.375" style="13" bestFit="1" customWidth="1"/>
    <col min="103" max="103" width="3.5" style="13" customWidth="1"/>
    <col min="104" max="104" width="3.375" style="13" bestFit="1" customWidth="1"/>
    <col min="105" max="105" width="3.5" style="13" customWidth="1"/>
    <col min="106" max="106" width="3.375" style="13" bestFit="1" customWidth="1"/>
    <col min="107" max="16384" width="8.625" style="13"/>
  </cols>
  <sheetData>
    <row r="3" spans="1:106" ht="12.95" customHeight="1" x14ac:dyDescent="0.4">
      <c r="A3" s="124" t="s">
        <v>45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AV3" s="14"/>
      <c r="AW3" s="15"/>
      <c r="AX3" s="15"/>
      <c r="AY3" s="15"/>
      <c r="AZ3" s="15"/>
      <c r="BA3" s="15"/>
      <c r="BB3" s="15"/>
      <c r="BC3" s="15"/>
      <c r="BD3" s="15"/>
      <c r="CU3" s="16" t="s">
        <v>0</v>
      </c>
      <c r="CV3" s="16" t="e">
        <f>IF(#REF!="",#REF!,IF(VLOOKUP(#REF!,#REF!,8,0)&lt;#REF!,#REF!,#REF!))</f>
        <v>#REF!</v>
      </c>
      <c r="CW3" s="16" t="e">
        <f>YEAR(VLOOKUP(#REF!,#REF!,8,0))-YEAR(VLOOKUP(CV3,#REF!,2,0))+1</f>
        <v>#REF!</v>
      </c>
      <c r="CX3" s="13" t="s">
        <v>24</v>
      </c>
      <c r="CY3" s="13" t="e">
        <f>MONTH(VLOOKUP(#REF!,#REF!,8,0))</f>
        <v>#REF!</v>
      </c>
      <c r="CZ3" s="13" t="s">
        <v>25</v>
      </c>
      <c r="DA3" s="13" t="e">
        <f>DAY(VLOOKUP(#REF!,#REF!,8,0))</f>
        <v>#REF!</v>
      </c>
      <c r="DB3" s="13" t="s">
        <v>26</v>
      </c>
    </row>
    <row r="4" spans="1:106" s="14" customFormat="1" ht="18" customHeight="1" x14ac:dyDescent="0.4">
      <c r="V4" s="40"/>
      <c r="W4" s="40"/>
      <c r="X4" s="40"/>
      <c r="Y4" s="41"/>
      <c r="Z4" s="41"/>
      <c r="AA4" s="40"/>
      <c r="AB4" s="40"/>
      <c r="AC4" s="40"/>
      <c r="AD4" s="41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BJ4" s="40"/>
      <c r="BK4" s="40"/>
      <c r="BL4" s="40"/>
      <c r="BM4" s="41"/>
      <c r="BN4" s="41"/>
      <c r="BO4" s="40"/>
      <c r="BP4" s="40"/>
      <c r="BQ4" s="40"/>
      <c r="BR4" s="41"/>
      <c r="BS4" s="41"/>
      <c r="BT4" s="40"/>
      <c r="BU4" s="40"/>
      <c r="BV4" s="40"/>
      <c r="BW4" s="41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U4" s="36"/>
      <c r="CV4" s="36"/>
      <c r="CW4" s="36"/>
    </row>
    <row r="5" spans="1:106" ht="18" customHeight="1" x14ac:dyDescent="0.4"/>
    <row r="6" spans="1:106" ht="18" customHeight="1" x14ac:dyDescent="0.4">
      <c r="J6" s="127" t="s">
        <v>46</v>
      </c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45"/>
      <c r="W6" s="45"/>
      <c r="BD6" s="17"/>
      <c r="BE6" s="17"/>
      <c r="BF6" s="17"/>
      <c r="BG6" s="17"/>
      <c r="BH6" s="17"/>
      <c r="BI6" s="17"/>
      <c r="BJ6" s="17"/>
      <c r="BK6" s="17"/>
      <c r="BL6" s="18"/>
      <c r="BM6" s="18"/>
      <c r="BN6" s="18"/>
      <c r="BO6" s="19"/>
      <c r="BP6" s="19"/>
      <c r="CV6" s="16"/>
    </row>
    <row r="7" spans="1:106" ht="18" customHeight="1" x14ac:dyDescent="0.4"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45"/>
      <c r="W7" s="45"/>
      <c r="BD7" s="17"/>
      <c r="BE7" s="17"/>
      <c r="BF7" s="17"/>
      <c r="BG7" s="17"/>
      <c r="BH7" s="17"/>
      <c r="BI7" s="17"/>
      <c r="BJ7" s="17"/>
      <c r="BK7" s="17"/>
      <c r="BL7" s="18"/>
      <c r="BM7" s="18"/>
      <c r="BN7" s="18"/>
      <c r="BO7" s="19"/>
      <c r="BP7" s="19"/>
      <c r="CV7" s="16" t="e">
        <f>VLOOKUP(#REF!,#REF!,12,0)</f>
        <v>#REF!</v>
      </c>
    </row>
    <row r="8" spans="1:106" s="1" customFormat="1" ht="18" customHeight="1" x14ac:dyDescent="0.4">
      <c r="X8" s="20"/>
      <c r="Y8" s="123"/>
      <c r="Z8" s="123"/>
      <c r="AA8" s="123"/>
      <c r="AB8" s="123"/>
      <c r="AC8" s="123"/>
      <c r="AD8" s="123"/>
      <c r="AE8" s="123"/>
      <c r="AF8" s="123"/>
      <c r="AG8" s="123"/>
      <c r="AH8" s="123" t="s">
        <v>24</v>
      </c>
      <c r="AI8" s="123"/>
      <c r="AJ8" s="123"/>
      <c r="AK8" s="123"/>
      <c r="AL8" s="123"/>
      <c r="AM8" s="123"/>
      <c r="AN8" s="123" t="s">
        <v>25</v>
      </c>
      <c r="AO8" s="123"/>
      <c r="AP8" s="123"/>
      <c r="AQ8" s="123"/>
      <c r="AR8" s="123"/>
      <c r="AS8" s="123"/>
      <c r="AT8" s="123" t="s">
        <v>26</v>
      </c>
      <c r="AU8" s="123"/>
      <c r="AV8" s="123"/>
    </row>
    <row r="9" spans="1:106" s="1" customFormat="1" ht="18" customHeight="1" x14ac:dyDescent="0.4">
      <c r="A9" s="21" t="s">
        <v>34</v>
      </c>
      <c r="B9" s="21"/>
    </row>
    <row r="10" spans="1:106" ht="18" customHeight="1" x14ac:dyDescent="0.4">
      <c r="G10" s="14"/>
      <c r="L10" s="120" t="s">
        <v>1</v>
      </c>
      <c r="M10" s="120" t="s">
        <v>1</v>
      </c>
      <c r="N10" s="120" t="e">
        <f>VLOOKUP(#REF!,#REF!,9,0)</f>
        <v>#REF!</v>
      </c>
      <c r="O10" s="121"/>
      <c r="P10" s="121"/>
      <c r="Q10" s="121"/>
      <c r="R10" s="121"/>
      <c r="S10" s="121"/>
      <c r="T10" s="121"/>
      <c r="U10" s="121"/>
      <c r="V10" s="122" t="s">
        <v>33</v>
      </c>
      <c r="W10" s="122"/>
      <c r="X10" s="122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6"/>
      <c r="BF10" s="22"/>
      <c r="BG10" s="15"/>
      <c r="BH10" s="15"/>
      <c r="BI10" s="15"/>
      <c r="BJ10" s="15"/>
      <c r="BK10" s="15"/>
      <c r="BL10" s="15"/>
      <c r="BM10" s="15"/>
      <c r="CO10" s="23"/>
      <c r="CU10" s="24" t="s">
        <v>12</v>
      </c>
      <c r="CV10" s="16" t="e">
        <f>VLOOKUP(#REF!,#REF!,42,0)</f>
        <v>#REF!</v>
      </c>
    </row>
    <row r="11" spans="1:106" ht="18" customHeight="1" x14ac:dyDescent="0.4">
      <c r="L11" s="116" t="s">
        <v>30</v>
      </c>
      <c r="M11" s="116"/>
      <c r="N11" s="116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BF11" s="15"/>
      <c r="BG11" s="1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U11" s="24" t="s">
        <v>13</v>
      </c>
      <c r="CV11" s="16" t="e">
        <f>VLOOKUP(#REF!,#REF!,43,0)</f>
        <v>#REF!</v>
      </c>
    </row>
    <row r="12" spans="1:106" ht="18" customHeight="1" x14ac:dyDescent="0.4">
      <c r="L12" s="116" t="s">
        <v>31</v>
      </c>
      <c r="M12" s="116"/>
      <c r="N12" s="116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74"/>
      <c r="AS12" s="74" t="s">
        <v>32</v>
      </c>
      <c r="AT12" s="74"/>
      <c r="AU12" s="74"/>
      <c r="AV12" s="74"/>
      <c r="BF12" s="15"/>
      <c r="BG12" s="1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U12" s="24" t="s">
        <v>14</v>
      </c>
      <c r="CV12" s="16" t="e">
        <f>VLOOKUP(#REF!,#REF!,44,0)</f>
        <v>#REF!</v>
      </c>
    </row>
    <row r="13" spans="1:106" s="1" customFormat="1" ht="18" customHeight="1" x14ac:dyDescent="0.4">
      <c r="L13" s="116" t="s">
        <v>29</v>
      </c>
      <c r="M13" s="116"/>
      <c r="N13" s="116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</row>
    <row r="14" spans="1:106" s="1" customFormat="1" ht="18" customHeight="1" x14ac:dyDescent="0.4">
      <c r="L14" s="116" t="s">
        <v>28</v>
      </c>
      <c r="M14" s="116"/>
      <c r="N14" s="116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</row>
    <row r="15" spans="1:106" s="1" customFormat="1" ht="18" customHeight="1" x14ac:dyDescent="0.4">
      <c r="L15" s="116" t="s">
        <v>35</v>
      </c>
      <c r="M15" s="116"/>
      <c r="N15" s="116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</row>
    <row r="16" spans="1:106" s="1" customFormat="1" ht="18" customHeight="1" x14ac:dyDescent="0.4">
      <c r="L16" s="26"/>
      <c r="M16" s="26"/>
      <c r="N16" s="26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</row>
    <row r="17" spans="1:113" s="1" customFormat="1" ht="18" customHeight="1" x14ac:dyDescent="0.4">
      <c r="A17" s="128" t="s">
        <v>47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</row>
    <row r="18" spans="1:113" s="1" customFormat="1" ht="18" customHeight="1" x14ac:dyDescent="0.4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</row>
    <row r="19" spans="1:113" ht="18" customHeight="1" thickBot="1" x14ac:dyDescent="0.4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43"/>
      <c r="M19" s="43"/>
      <c r="N19" s="43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15"/>
      <c r="AX19" s="15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U19" s="24" t="s">
        <v>15</v>
      </c>
      <c r="CV19" s="16" t="e">
        <f>VLOOKUP(#REF!,#REF!,46,0)</f>
        <v>#REF!</v>
      </c>
    </row>
    <row r="20" spans="1:113" ht="3" customHeight="1" x14ac:dyDescent="0.4">
      <c r="A20" s="129" t="s">
        <v>10</v>
      </c>
      <c r="B20" s="130"/>
      <c r="C20" s="130"/>
      <c r="D20" s="132" t="s">
        <v>2</v>
      </c>
      <c r="E20" s="130"/>
      <c r="F20" s="130"/>
      <c r="G20" s="133" t="s">
        <v>3</v>
      </c>
      <c r="H20" s="133"/>
      <c r="I20" s="134" t="str">
        <f>IF(ISERROR(VLOOKUP(#REF!,#REF!,14,0)),"",VLOOKUP(#REF!,#REF!,14,0))</f>
        <v/>
      </c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3" t="s">
        <v>7</v>
      </c>
      <c r="U20" s="133"/>
      <c r="V20" s="133"/>
      <c r="W20" s="133"/>
      <c r="X20" s="133"/>
      <c r="Y20" s="135"/>
      <c r="Z20" s="82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4"/>
      <c r="AS20" s="84"/>
      <c r="AT20" s="84"/>
      <c r="AU20" s="84"/>
      <c r="AV20" s="85"/>
      <c r="AW20" s="15"/>
      <c r="AX20" s="15"/>
      <c r="AY20" s="15"/>
      <c r="AZ20" s="15"/>
      <c r="BA20" s="15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15"/>
      <c r="BN20" s="15"/>
      <c r="BO20" s="15"/>
      <c r="BP20" s="15"/>
      <c r="BQ20" s="15"/>
      <c r="BR20" s="15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2"/>
      <c r="CL20" s="22"/>
      <c r="CM20" s="22"/>
      <c r="CN20" s="22"/>
      <c r="CO20" s="22"/>
      <c r="CV20" s="16"/>
    </row>
    <row r="21" spans="1:113" ht="18" customHeight="1" x14ac:dyDescent="0.4">
      <c r="A21" s="131"/>
      <c r="B21" s="106"/>
      <c r="C21" s="106"/>
      <c r="D21" s="105"/>
      <c r="E21" s="106"/>
      <c r="F21" s="106"/>
      <c r="G21" s="104"/>
      <c r="H21" s="104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04"/>
      <c r="U21" s="104"/>
      <c r="V21" s="104"/>
      <c r="W21" s="104"/>
      <c r="X21" s="104"/>
      <c r="Y21" s="114"/>
      <c r="Z21" s="30"/>
      <c r="AA21" s="104" t="s">
        <v>4</v>
      </c>
      <c r="AB21" s="104"/>
      <c r="AC21" s="104"/>
      <c r="AD21" s="104"/>
      <c r="AE21" s="104"/>
      <c r="AF21" s="15"/>
      <c r="AG21" s="15"/>
      <c r="AH21" s="104" t="s">
        <v>5</v>
      </c>
      <c r="AI21" s="104"/>
      <c r="AJ21" s="104"/>
      <c r="AK21" s="104"/>
      <c r="AL21" s="104"/>
      <c r="AM21" s="15"/>
      <c r="AN21" s="15"/>
      <c r="AO21" s="104" t="s">
        <v>6</v>
      </c>
      <c r="AP21" s="104"/>
      <c r="AQ21" s="104"/>
      <c r="AR21" s="104"/>
      <c r="AS21" s="104"/>
      <c r="AT21" s="104"/>
      <c r="AU21" s="104"/>
      <c r="AV21" s="71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U21" s="24" t="s">
        <v>16</v>
      </c>
      <c r="CV21" s="16" t="e">
        <f>VLOOKUP(#REF!,#REF!,48,0)</f>
        <v>#REF!</v>
      </c>
    </row>
    <row r="22" spans="1:113" ht="3" customHeight="1" x14ac:dyDescent="0.4">
      <c r="A22" s="131"/>
      <c r="B22" s="106"/>
      <c r="C22" s="106"/>
      <c r="D22" s="105"/>
      <c r="E22" s="106"/>
      <c r="F22" s="106"/>
      <c r="G22" s="111"/>
      <c r="H22" s="111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1"/>
      <c r="U22" s="111"/>
      <c r="V22" s="111"/>
      <c r="W22" s="111"/>
      <c r="X22" s="111"/>
      <c r="Y22" s="115"/>
      <c r="Z22" s="31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3"/>
      <c r="AS22" s="33"/>
      <c r="AT22" s="33"/>
      <c r="AU22" s="33"/>
      <c r="AV22" s="72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U22" s="24"/>
      <c r="CV22" s="16" t="e">
        <f>VLOOKUP(#REF!,#REF!,15,0)</f>
        <v>#REF!</v>
      </c>
    </row>
    <row r="23" spans="1:113" s="1" customFormat="1" ht="18" customHeight="1" x14ac:dyDescent="0.4">
      <c r="A23" s="131"/>
      <c r="B23" s="106"/>
      <c r="C23" s="106"/>
      <c r="D23" s="105" t="s">
        <v>8</v>
      </c>
      <c r="E23" s="106"/>
      <c r="F23" s="106"/>
      <c r="G23" s="107" t="s">
        <v>9</v>
      </c>
      <c r="H23" s="107"/>
      <c r="I23" s="107"/>
      <c r="J23" s="107"/>
      <c r="K23" s="107"/>
      <c r="L23" s="107"/>
      <c r="M23" s="107"/>
      <c r="N23" s="108" t="str">
        <f>IF(ISERROR(VLOOKUP(#REF!,#REF!,16,0)),"",VLOOKUP(#REF!,#REF!,16,0))</f>
        <v/>
      </c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9" t="s">
        <v>17</v>
      </c>
      <c r="AO23" s="109"/>
      <c r="AP23" s="109"/>
      <c r="AQ23" s="109"/>
      <c r="AR23" s="109"/>
      <c r="AS23" s="109"/>
      <c r="AT23" s="109"/>
      <c r="AU23" s="109"/>
      <c r="AV23" s="110"/>
    </row>
    <row r="24" spans="1:113" s="1" customFormat="1" ht="18" customHeight="1" x14ac:dyDescent="0.4">
      <c r="A24" s="131"/>
      <c r="B24" s="106"/>
      <c r="C24" s="106"/>
      <c r="D24" s="136" t="s">
        <v>11</v>
      </c>
      <c r="E24" s="137"/>
      <c r="F24" s="137"/>
      <c r="G24" s="137"/>
      <c r="H24" s="156" t="str">
        <f>IF(ISERROR(VLOOKUP(#REF!,#REF!,17,0)),"",VLOOKUP(#REF!,#REF!,17,0))</f>
        <v/>
      </c>
      <c r="I24" s="156"/>
      <c r="J24" s="156"/>
      <c r="K24" s="156"/>
      <c r="L24" s="137" t="s">
        <v>23</v>
      </c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56" t="str">
        <f>IF(ISERROR(VLOOKUP(#REF!,#REF!,18,0)),"",VLOOKUP(#REF!,#REF!,18,0))</f>
        <v/>
      </c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37" t="s">
        <v>18</v>
      </c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73"/>
    </row>
    <row r="25" spans="1:113" ht="18" customHeight="1" x14ac:dyDescent="0.4">
      <c r="A25" s="149" t="s">
        <v>19</v>
      </c>
      <c r="B25" s="150"/>
      <c r="C25" s="150"/>
      <c r="D25" s="136" t="s">
        <v>20</v>
      </c>
      <c r="E25" s="137"/>
      <c r="F25" s="137"/>
      <c r="G25" s="137"/>
      <c r="H25" s="137"/>
      <c r="I25" s="137"/>
      <c r="J25" s="105"/>
      <c r="K25" s="152" t="s">
        <v>21</v>
      </c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4"/>
      <c r="Y25" s="152" t="s">
        <v>22</v>
      </c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5"/>
      <c r="AW25" s="46"/>
      <c r="AX25" s="15"/>
      <c r="AY25" s="15"/>
      <c r="AZ25" s="15"/>
      <c r="BA25" s="15"/>
      <c r="BB25" s="15"/>
      <c r="BC25" s="15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R25" s="15"/>
      <c r="CS25" s="15"/>
      <c r="CT25" s="15"/>
      <c r="CU25" s="15"/>
      <c r="CV25" s="16"/>
      <c r="CW25" s="15"/>
      <c r="CX25" s="15"/>
      <c r="CY25" s="15"/>
      <c r="CZ25" s="15"/>
      <c r="DA25" s="15"/>
      <c r="DB25" s="15"/>
      <c r="DC25" s="15"/>
      <c r="DD25" s="47"/>
      <c r="DE25" s="22"/>
      <c r="DF25" s="14"/>
      <c r="DG25" s="14"/>
      <c r="DH25" s="14"/>
      <c r="DI25" s="14"/>
    </row>
    <row r="26" spans="1:113" ht="18" customHeight="1" x14ac:dyDescent="0.4">
      <c r="A26" s="151"/>
      <c r="B26" s="150"/>
      <c r="C26" s="150"/>
      <c r="D26" s="125" t="str">
        <f>IF(ISERROR(VLOOKUP(#REF!,#REF!,19,0)),"",VLOOKUP(#REF!,#REF!,19,0))</f>
        <v/>
      </c>
      <c r="E26" s="112"/>
      <c r="F26" s="112"/>
      <c r="G26" s="112"/>
      <c r="H26" s="112"/>
      <c r="I26" s="112"/>
      <c r="J26" s="126"/>
      <c r="K26" s="125" t="str">
        <f>IF(ISERROR(VLOOKUP(#REF!,#REF!,20,0)),"",VLOOKUP(#REF!,#REF!,20,0))</f>
        <v/>
      </c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26"/>
      <c r="Y26" s="143" t="str">
        <f>IF(ISERROR(VLOOKUP(#REF!,#REF!,21,0)),"",VLOOKUP(#REF!,#REF!,21,0))</f>
        <v/>
      </c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5"/>
      <c r="AW26" s="15"/>
      <c r="AX26" s="15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Q26" s="14"/>
      <c r="CR26" s="14"/>
      <c r="CS26" s="14"/>
      <c r="CT26" s="14"/>
      <c r="CU26" s="14"/>
      <c r="CV26" s="16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</row>
    <row r="27" spans="1:113" ht="18" customHeight="1" x14ac:dyDescent="0.4">
      <c r="A27" s="151"/>
      <c r="B27" s="150"/>
      <c r="C27" s="150"/>
      <c r="D27" s="125" t="str">
        <f>IF(ISERROR(VLOOKUP(#REF!,#REF!,24,0)),"",VLOOKUP(#REF!,#REF!,24,0))</f>
        <v/>
      </c>
      <c r="E27" s="112"/>
      <c r="F27" s="112"/>
      <c r="G27" s="112"/>
      <c r="H27" s="112"/>
      <c r="I27" s="112"/>
      <c r="J27" s="126"/>
      <c r="K27" s="125" t="str">
        <f>IF(ISERROR(VLOOKUP(#REF!,#REF!,25,0)),"",VLOOKUP(#REF!,#REF!,25,0))</f>
        <v/>
      </c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26"/>
      <c r="Y27" s="138" t="str">
        <f>IF(ISERROR(VLOOKUP(#REF!,#REF!,26,0)),"",VLOOKUP(#REF!,#REF!,26,0))</f>
        <v/>
      </c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40"/>
      <c r="AW27" s="15"/>
      <c r="AX27" s="15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Q27" s="14"/>
      <c r="CV27" s="16"/>
    </row>
    <row r="28" spans="1:113" ht="18" customHeight="1" x14ac:dyDescent="0.4">
      <c r="A28" s="151"/>
      <c r="B28" s="150"/>
      <c r="C28" s="150"/>
      <c r="D28" s="141" t="str">
        <f>IF(ISERROR(VLOOKUP(#REF!,#REF!,29,0)),"",VLOOKUP(#REF!,#REF!,29,0))</f>
        <v/>
      </c>
      <c r="E28" s="113"/>
      <c r="F28" s="113"/>
      <c r="G28" s="113"/>
      <c r="H28" s="113"/>
      <c r="I28" s="113"/>
      <c r="J28" s="142"/>
      <c r="K28" s="141" t="str">
        <f>IF(ISERROR(VLOOKUP(#REF!,#REF!,30,0)),"",VLOOKUP(#REF!,#REF!,30,0))</f>
        <v/>
      </c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42"/>
      <c r="Y28" s="146" t="str">
        <f>IF(ISERROR(VLOOKUP(#REF!,#REF!,31,0)),"",VLOOKUP(#REF!,#REF!,31,0))</f>
        <v/>
      </c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8"/>
      <c r="AW28" s="15"/>
      <c r="AX28" s="15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Q28" s="14"/>
    </row>
    <row r="29" spans="1:113" s="1" customFormat="1" ht="18" customHeight="1" x14ac:dyDescent="0.4">
      <c r="A29" s="99" t="s">
        <v>41</v>
      </c>
      <c r="B29" s="100"/>
      <c r="C29" s="157"/>
      <c r="D29" s="51" t="s">
        <v>40</v>
      </c>
      <c r="E29" s="8"/>
      <c r="F29" s="51"/>
      <c r="G29" s="51"/>
      <c r="H29" s="52"/>
      <c r="I29" s="51"/>
      <c r="J29" s="51"/>
      <c r="K29" s="51"/>
      <c r="L29" s="51"/>
      <c r="M29" s="51"/>
      <c r="N29" s="51"/>
      <c r="O29" s="53"/>
      <c r="P29" s="53"/>
      <c r="Q29" s="53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75"/>
    </row>
    <row r="30" spans="1:113" s="1" customFormat="1" ht="18" customHeight="1" x14ac:dyDescent="0.4">
      <c r="A30" s="101"/>
      <c r="B30" s="102"/>
      <c r="C30" s="158"/>
      <c r="D30" s="7"/>
      <c r="E30" s="7"/>
      <c r="F30" s="54"/>
      <c r="G30" s="54"/>
      <c r="H30" s="7"/>
      <c r="I30" s="28"/>
      <c r="J30" s="7"/>
      <c r="K30" s="28"/>
      <c r="L30" s="28"/>
      <c r="M30" s="28"/>
      <c r="N30" s="28"/>
      <c r="O30" s="55"/>
      <c r="P30" s="55"/>
      <c r="Q30" s="55"/>
      <c r="R30" s="28"/>
      <c r="S30" s="28"/>
      <c r="T30" s="28"/>
      <c r="U30" s="28"/>
      <c r="V30" s="28"/>
      <c r="W30" s="28"/>
      <c r="X30" s="28"/>
      <c r="Y30" s="54"/>
      <c r="Z30" s="28"/>
      <c r="AA30" s="28"/>
      <c r="AB30" s="28"/>
      <c r="AC30" s="28"/>
      <c r="AD30" s="28"/>
      <c r="AE30" s="28"/>
      <c r="AF30" s="28"/>
      <c r="AG30" s="28"/>
      <c r="AH30" s="54"/>
      <c r="AI30" s="28"/>
      <c r="AJ30" s="28"/>
      <c r="AK30" s="28"/>
      <c r="AL30" s="28"/>
      <c r="AM30" s="103"/>
      <c r="AN30" s="103"/>
      <c r="AO30" s="103"/>
      <c r="AP30" s="103"/>
      <c r="AQ30" s="103"/>
      <c r="AR30" s="103"/>
      <c r="AS30" s="103"/>
      <c r="AT30" s="28"/>
      <c r="AU30" s="54" t="s">
        <v>36</v>
      </c>
      <c r="AV30" s="76"/>
    </row>
    <row r="31" spans="1:113" s="1" customFormat="1" ht="18" customHeight="1" thickBot="1" x14ac:dyDescent="0.45">
      <c r="A31" s="159"/>
      <c r="B31" s="160"/>
      <c r="C31" s="168"/>
      <c r="D31" s="77"/>
      <c r="E31" s="77"/>
      <c r="F31" s="78"/>
      <c r="G31" s="78"/>
      <c r="H31" s="77"/>
      <c r="I31" s="80" t="s">
        <v>24</v>
      </c>
      <c r="J31" s="80"/>
      <c r="K31" s="80" t="s">
        <v>27</v>
      </c>
      <c r="L31" s="80"/>
      <c r="M31" s="80" t="s">
        <v>37</v>
      </c>
      <c r="N31" s="80"/>
      <c r="O31" s="81"/>
      <c r="P31" s="81"/>
      <c r="Q31" s="81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9"/>
    </row>
    <row r="32" spans="1:113" s="1" customFormat="1" ht="18" customHeight="1" x14ac:dyDescent="0.4">
      <c r="A32" s="169" t="s">
        <v>48</v>
      </c>
      <c r="B32" s="56"/>
      <c r="C32" s="57" t="s">
        <v>49</v>
      </c>
      <c r="D32" s="57"/>
      <c r="E32" s="57" t="s">
        <v>50</v>
      </c>
      <c r="F32" s="7" t="s">
        <v>51</v>
      </c>
      <c r="G32" s="28"/>
      <c r="H32" s="7"/>
      <c r="I32" s="54"/>
      <c r="J32" s="54"/>
      <c r="K32" s="54"/>
      <c r="L32" s="54"/>
      <c r="M32" s="54"/>
      <c r="N32" s="54"/>
      <c r="O32" s="55" t="s">
        <v>52</v>
      </c>
      <c r="P32" s="55"/>
      <c r="Q32" s="55" t="s">
        <v>53</v>
      </c>
      <c r="R32" s="58" t="s">
        <v>54</v>
      </c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34"/>
    </row>
    <row r="33" spans="1:93" s="94" customFormat="1" ht="18" customHeight="1" x14ac:dyDescent="0.4">
      <c r="A33" s="169"/>
      <c r="B33" s="86"/>
      <c r="C33" s="87" t="s">
        <v>55</v>
      </c>
      <c r="D33" s="87"/>
      <c r="E33" s="87" t="s">
        <v>56</v>
      </c>
      <c r="F33" s="88" t="s">
        <v>57</v>
      </c>
      <c r="G33" s="89"/>
      <c r="H33" s="88"/>
      <c r="I33" s="90"/>
      <c r="J33" s="90"/>
      <c r="K33" s="90"/>
      <c r="L33" s="90"/>
      <c r="M33" s="90"/>
      <c r="N33" s="90"/>
      <c r="O33" s="91" t="s">
        <v>52</v>
      </c>
      <c r="P33" s="91"/>
      <c r="Q33" s="91" t="s">
        <v>53</v>
      </c>
      <c r="R33" s="92" t="s">
        <v>66</v>
      </c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93"/>
    </row>
    <row r="34" spans="1:93" s="1" customFormat="1" ht="18" customHeight="1" x14ac:dyDescent="0.4">
      <c r="A34" s="169"/>
      <c r="B34" s="56"/>
      <c r="C34" s="57" t="s">
        <v>55</v>
      </c>
      <c r="D34" s="57"/>
      <c r="E34" s="57" t="s">
        <v>56</v>
      </c>
      <c r="F34" s="7" t="s">
        <v>58</v>
      </c>
      <c r="G34" s="28"/>
      <c r="H34" s="7"/>
      <c r="I34" s="54"/>
      <c r="J34" s="54"/>
      <c r="K34" s="54"/>
      <c r="L34" s="54"/>
      <c r="M34" s="54"/>
      <c r="N34" s="54"/>
      <c r="O34" s="55" t="s">
        <v>52</v>
      </c>
      <c r="P34" s="55"/>
      <c r="Q34" s="55" t="s">
        <v>53</v>
      </c>
      <c r="R34" s="58" t="s">
        <v>59</v>
      </c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34"/>
    </row>
    <row r="35" spans="1:93" s="1" customFormat="1" ht="18" customHeight="1" x14ac:dyDescent="0.4">
      <c r="A35" s="170"/>
      <c r="B35" s="59"/>
      <c r="C35" s="60"/>
      <c r="D35" s="60"/>
      <c r="E35" s="60"/>
      <c r="F35" s="3"/>
      <c r="G35" s="4"/>
      <c r="H35" s="3"/>
      <c r="I35" s="61"/>
      <c r="J35" s="61"/>
      <c r="K35" s="61"/>
      <c r="L35" s="61"/>
      <c r="M35" s="61"/>
      <c r="N35" s="61"/>
      <c r="O35" s="62"/>
      <c r="P35" s="62"/>
      <c r="Q35" s="62"/>
      <c r="R35" s="4" t="s">
        <v>60</v>
      </c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5"/>
    </row>
    <row r="36" spans="1:93" s="1" customFormat="1" ht="18" customHeight="1" x14ac:dyDescent="0.4">
      <c r="A36" s="171" t="s">
        <v>61</v>
      </c>
      <c r="B36" s="63"/>
      <c r="C36" s="64"/>
      <c r="D36" s="64"/>
      <c r="E36" s="64"/>
      <c r="F36" s="52"/>
      <c r="G36" s="52"/>
      <c r="H36" s="8"/>
      <c r="I36" s="51"/>
      <c r="J36" s="51"/>
      <c r="K36" s="51"/>
      <c r="L36" s="51"/>
      <c r="M36" s="51"/>
      <c r="N36" s="51"/>
      <c r="O36" s="53"/>
      <c r="P36" s="53"/>
      <c r="Q36" s="53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65"/>
    </row>
    <row r="37" spans="1:93" s="21" customFormat="1" ht="18" customHeight="1" x14ac:dyDescent="0.4">
      <c r="A37" s="169"/>
      <c r="B37" s="66"/>
      <c r="C37" s="67" t="s">
        <v>62</v>
      </c>
      <c r="D37" s="57"/>
      <c r="E37" s="57"/>
      <c r="F37" s="167" t="s">
        <v>63</v>
      </c>
      <c r="G37" s="167"/>
      <c r="H37" s="167"/>
      <c r="I37" s="167"/>
      <c r="J37" s="167"/>
      <c r="K37" s="167"/>
      <c r="L37" s="7"/>
      <c r="M37" s="7"/>
      <c r="N37" s="7" t="s">
        <v>38</v>
      </c>
      <c r="O37" s="55"/>
      <c r="P37" s="167" t="s">
        <v>64</v>
      </c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7"/>
      <c r="AM37" s="7"/>
      <c r="AN37" s="7"/>
      <c r="AO37" s="7"/>
      <c r="AP37" s="7"/>
      <c r="AQ37" s="167" t="s">
        <v>65</v>
      </c>
      <c r="AR37" s="167"/>
      <c r="AS37" s="7"/>
      <c r="AT37" s="7"/>
      <c r="AU37" s="7"/>
      <c r="AV37" s="68"/>
    </row>
    <row r="38" spans="1:93" s="1" customFormat="1" ht="18" customHeight="1" x14ac:dyDescent="0.4">
      <c r="A38" s="170"/>
      <c r="B38" s="69"/>
      <c r="C38" s="60"/>
      <c r="D38" s="60"/>
      <c r="E38" s="60"/>
      <c r="F38" s="4"/>
      <c r="G38" s="4"/>
      <c r="H38" s="3"/>
      <c r="I38" s="61"/>
      <c r="J38" s="61"/>
      <c r="K38" s="61"/>
      <c r="L38" s="61"/>
      <c r="M38" s="61"/>
      <c r="N38" s="61"/>
      <c r="O38" s="62"/>
      <c r="P38" s="62"/>
      <c r="Q38" s="62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5"/>
    </row>
    <row r="39" spans="1:93" s="1" customFormat="1" ht="18" customHeight="1" x14ac:dyDescent="0.4">
      <c r="A39" s="97" t="s">
        <v>39</v>
      </c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34"/>
    </row>
    <row r="40" spans="1:93" s="1" customFormat="1" ht="18" customHeight="1" x14ac:dyDescent="0.4">
      <c r="A40" s="97"/>
      <c r="B40" s="6"/>
      <c r="C40" s="7"/>
      <c r="D40" s="7"/>
      <c r="E40" s="7"/>
      <c r="F40" s="7"/>
      <c r="G40" s="7"/>
      <c r="H40" s="7"/>
      <c r="I40" s="7"/>
      <c r="J40" s="7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34"/>
    </row>
    <row r="41" spans="1:93" ht="18" customHeight="1" x14ac:dyDescent="0.4">
      <c r="A41" s="97"/>
      <c r="B41" s="6"/>
      <c r="C41" s="7"/>
      <c r="D41" s="7"/>
      <c r="E41" s="7"/>
      <c r="F41" s="7"/>
      <c r="G41" s="7"/>
      <c r="H41" s="7"/>
      <c r="I41" s="7"/>
      <c r="J41" s="7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34"/>
      <c r="AW41" s="35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</row>
    <row r="42" spans="1:93" ht="18" customHeight="1" x14ac:dyDescent="0.15">
      <c r="A42" s="98"/>
      <c r="B42" s="2"/>
      <c r="C42" s="3"/>
      <c r="D42" s="3"/>
      <c r="E42" s="3"/>
      <c r="F42" s="3"/>
      <c r="G42" s="3"/>
      <c r="H42" s="3"/>
      <c r="I42" s="3"/>
      <c r="J42" s="3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5"/>
      <c r="AW42" s="37"/>
      <c r="AX42" s="37"/>
      <c r="AY42" s="37"/>
      <c r="AZ42" s="38"/>
      <c r="BA42" s="38"/>
      <c r="BB42" s="38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8"/>
      <c r="BZ42" s="38"/>
      <c r="CA42" s="38"/>
      <c r="CB42" s="38"/>
      <c r="CC42" s="38"/>
      <c r="CD42" s="38"/>
      <c r="CE42" s="38"/>
      <c r="CF42" s="22"/>
      <c r="CG42" s="22"/>
      <c r="CH42" s="22"/>
      <c r="CI42" s="22"/>
      <c r="CJ42" s="22"/>
      <c r="CK42" s="22"/>
      <c r="CN42" s="22"/>
      <c r="CO42" s="22"/>
    </row>
    <row r="43" spans="1:93" s="1" customFormat="1" ht="18" customHeight="1" x14ac:dyDescent="0.4">
      <c r="A43" s="161" t="s">
        <v>42</v>
      </c>
      <c r="B43" s="162"/>
      <c r="C43" s="162"/>
      <c r="D43" s="162"/>
      <c r="E43" s="162"/>
      <c r="F43" s="162"/>
      <c r="G43" s="162"/>
      <c r="H43" s="162"/>
      <c r="I43" s="162"/>
      <c r="J43" s="163"/>
      <c r="K43" s="70" t="s">
        <v>43</v>
      </c>
      <c r="L43" s="9"/>
      <c r="M43" s="9"/>
      <c r="N43" s="9"/>
      <c r="O43" s="9"/>
      <c r="P43" s="9"/>
      <c r="Q43" s="9"/>
      <c r="R43" s="9"/>
      <c r="S43" s="52"/>
      <c r="T43" s="9"/>
      <c r="U43" s="9"/>
      <c r="V43" s="9"/>
      <c r="W43" s="9"/>
      <c r="X43" s="9" t="s">
        <v>44</v>
      </c>
      <c r="Y43" s="9"/>
      <c r="Z43" s="10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65"/>
    </row>
    <row r="44" spans="1:93" s="1" customFormat="1" ht="18" customHeight="1" x14ac:dyDescent="0.4">
      <c r="A44" s="164"/>
      <c r="B44" s="165"/>
      <c r="C44" s="165"/>
      <c r="D44" s="165"/>
      <c r="E44" s="165"/>
      <c r="F44" s="165"/>
      <c r="G44" s="165"/>
      <c r="H44" s="165"/>
      <c r="I44" s="165"/>
      <c r="J44" s="166"/>
      <c r="K44" s="12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5"/>
    </row>
    <row r="45" spans="1:93" x14ac:dyDescent="0.4">
      <c r="C45" s="37"/>
      <c r="D45" s="37"/>
      <c r="E45" s="37"/>
      <c r="F45" s="37"/>
      <c r="G45" s="37"/>
      <c r="H45" s="39"/>
      <c r="I45" s="39"/>
      <c r="J45" s="39"/>
      <c r="K45" s="14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9"/>
      <c r="AH45" s="39"/>
      <c r="AI45" s="39"/>
      <c r="AJ45" s="39"/>
      <c r="AK45" s="39"/>
      <c r="AL45" s="39"/>
      <c r="AM45" s="22"/>
      <c r="AN45" s="22"/>
      <c r="AO45" s="22"/>
      <c r="AP45" s="22"/>
      <c r="AQ45" s="22"/>
      <c r="AR45" s="22"/>
      <c r="AS45" s="14"/>
      <c r="AT45" s="14"/>
      <c r="AU45" s="22"/>
      <c r="AV45" s="14"/>
    </row>
  </sheetData>
  <mergeCells count="63">
    <mergeCell ref="A39:A42"/>
    <mergeCell ref="A43:J44"/>
    <mergeCell ref="A32:A35"/>
    <mergeCell ref="A36:A38"/>
    <mergeCell ref="F37:K37"/>
    <mergeCell ref="P37:AK37"/>
    <mergeCell ref="D24:G24"/>
    <mergeCell ref="H24:K24"/>
    <mergeCell ref="L24:V24"/>
    <mergeCell ref="AQ37:AR37"/>
    <mergeCell ref="Y27:AV27"/>
    <mergeCell ref="D28:J28"/>
    <mergeCell ref="K28:X28"/>
    <mergeCell ref="Y28:AV28"/>
    <mergeCell ref="W24:AH24"/>
    <mergeCell ref="A29:C31"/>
    <mergeCell ref="AM30:AS30"/>
    <mergeCell ref="AI24:AU24"/>
    <mergeCell ref="A25:C28"/>
    <mergeCell ref="D25:J25"/>
    <mergeCell ref="K25:X25"/>
    <mergeCell ref="Y25:AV25"/>
    <mergeCell ref="D26:J26"/>
    <mergeCell ref="K26:X26"/>
    <mergeCell ref="Y26:AV26"/>
    <mergeCell ref="D27:J27"/>
    <mergeCell ref="K27:X27"/>
    <mergeCell ref="A20:C24"/>
    <mergeCell ref="AH21:AL21"/>
    <mergeCell ref="AO21:AU21"/>
    <mergeCell ref="D23:F23"/>
    <mergeCell ref="L14:N14"/>
    <mergeCell ref="O14:AV14"/>
    <mergeCell ref="L15:N15"/>
    <mergeCell ref="O15:AV15"/>
    <mergeCell ref="A17:AV18"/>
    <mergeCell ref="G23:M23"/>
    <mergeCell ref="N23:AM23"/>
    <mergeCell ref="AN23:AV23"/>
    <mergeCell ref="D20:F22"/>
    <mergeCell ref="G20:H22"/>
    <mergeCell ref="I20:S22"/>
    <mergeCell ref="T20:Y22"/>
    <mergeCell ref="AA21:AE21"/>
    <mergeCell ref="L11:N11"/>
    <mergeCell ref="O11:AV11"/>
    <mergeCell ref="L12:N12"/>
    <mergeCell ref="O12:AQ12"/>
    <mergeCell ref="L13:N13"/>
    <mergeCell ref="O13:AV13"/>
    <mergeCell ref="AN8:AP8"/>
    <mergeCell ref="AQ8:AS8"/>
    <mergeCell ref="AT8:AV8"/>
    <mergeCell ref="L10:N10"/>
    <mergeCell ref="O10:U10"/>
    <mergeCell ref="V10:X10"/>
    <mergeCell ref="Y10:AJ10"/>
    <mergeCell ref="AK8:AM8"/>
    <mergeCell ref="A3:K3"/>
    <mergeCell ref="J6:U7"/>
    <mergeCell ref="Y8:AD8"/>
    <mergeCell ref="AE8:AG8"/>
    <mergeCell ref="AH8:AJ8"/>
  </mergeCells>
  <phoneticPr fontId="1"/>
  <conditionalFormatting sqref="AA21:AE21">
    <cfRule type="expression" dxfId="11" priority="11">
      <formula>$CV$22="車道"</formula>
    </cfRule>
  </conditionalFormatting>
  <conditionalFormatting sqref="AH21:AL21">
    <cfRule type="expression" dxfId="10" priority="10">
      <formula>$CV$22="歩道"</formula>
    </cfRule>
  </conditionalFormatting>
  <conditionalFormatting sqref="AO21:AU21">
    <cfRule type="expression" dxfId="9" priority="9">
      <formula>$CV$22="その他"</formula>
    </cfRule>
  </conditionalFormatting>
  <conditionalFormatting sqref="J6 BD6">
    <cfRule type="expression" dxfId="8" priority="13">
      <formula>VLOOKUP($CS$3,#REF!,2,0)="協議"</formula>
    </cfRule>
  </conditionalFormatting>
  <conditionalFormatting sqref="BD7:BD8">
    <cfRule type="expression" dxfId="7" priority="12">
      <formula>VLOOKUP($CS$3,#REF!,2,0)="申請"</formula>
    </cfRule>
  </conditionalFormatting>
  <conditionalFormatting sqref="AZ42:AZ44 BY42:BZ44">
    <cfRule type="expression" dxfId="6" priority="2">
      <formula>VLOOKUP(#REF!,#REF!,2,0)="協議"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A4EBF55E-CD2E-46A9-BD0F-55D8D1A6D3DC}">
            <xm:f>#REF!="変更"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AA4:AC4</xm:sqref>
        </x14:conditionalFormatting>
        <x14:conditionalFormatting xmlns:xm="http://schemas.microsoft.com/office/excel/2006/main">
          <x14:cfRule type="expression" priority="4" id="{A4DCDC4E-440E-4365-A173-D1641C6942E7}">
            <xm:f>#REF!="新規"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V4:X4</xm:sqref>
        </x14:conditionalFormatting>
        <x14:conditionalFormatting xmlns:xm="http://schemas.microsoft.com/office/excel/2006/main">
          <x14:cfRule type="expression" priority="8" id="{EF110F4C-0CA4-4D4E-9F10-52BE4B17849B}">
            <xm:f>VLOOKUP(#REF!,#REF!,13,0)="廃止"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AA4:AC4 BT4:BV4</xm:sqref>
        </x14:conditionalFormatting>
        <x14:conditionalFormatting xmlns:xm="http://schemas.microsoft.com/office/excel/2006/main">
          <x14:cfRule type="expression" priority="7" id="{E8E4DF45-6FFD-423E-B0C1-E31A263E1574}">
            <xm:f>VLOOKUP(#REF!,#REF!,13,0)="新規"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BJ4:BL4</xm:sqref>
        </x14:conditionalFormatting>
        <x14:conditionalFormatting xmlns:xm="http://schemas.microsoft.com/office/excel/2006/main">
          <x14:cfRule type="expression" priority="6" id="{03C852B5-DFBE-4450-A558-C402DBED6FF4}">
            <xm:f>VLOOKUP(#REF!,#REF!,13,0)="更新"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BO4:BQ4</xm:sqref>
        </x14:conditionalFormatting>
        <x14:conditionalFormatting xmlns:xm="http://schemas.microsoft.com/office/excel/2006/main">
          <x14:cfRule type="expression" priority="1" id="{2030B6B0-8CDE-41D7-85D7-6382D04AF37C}">
            <xm:f>VLOOKUP(#REF!,#REF!,2,0)="申請"</xm:f>
            <x14:dxf>
              <font>
                <strike/>
              </font>
            </x14:dxf>
          </x14:cfRule>
          <xm:sqref>BD9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様式8号</vt:lpstr>
      <vt:lpstr>様式8号!Print_Area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吉留 赤星</dc:creator>
  <cp:lastModifiedBy>金子 明子</cp:lastModifiedBy>
  <cp:lastPrinted>2020-03-27T06:12:47Z</cp:lastPrinted>
  <dcterms:created xsi:type="dcterms:W3CDTF">2020-01-21T03:44:28Z</dcterms:created>
  <dcterms:modified xsi:type="dcterms:W3CDTF">2020-03-31T07:23:36Z</dcterms:modified>
</cp:coreProperties>
</file>